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nne\Desktop\Business\MVP SPORTS CAMPS\JULY 2021 UPDATES\"/>
    </mc:Choice>
  </mc:AlternateContent>
  <xr:revisionPtr revIDLastSave="0" documentId="8_{DCE46122-A812-4C17-91B0-A42EE51489F4}" xr6:coauthVersionLast="47" xr6:coauthVersionMax="47" xr10:uidLastSave="{00000000-0000-0000-0000-000000000000}"/>
  <bookViews>
    <workbookView xWindow="-120" yWindow="-120" windowWidth="29040" windowHeight="15840" xr2:uid="{69AA9424-EEEF-4637-A325-D216D62B0F06}"/>
  </bookViews>
  <sheets>
    <sheet name="MEN PROFILES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</sheets>
  <definedNames>
    <definedName name="_xlnm._FilterDatabase" localSheetId="0" hidden="1">'MEN PROFILES'!$A$4:$AF$29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9" i="1" l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6" i="1"/>
  <c r="M7" i="1"/>
  <c r="M5" i="1"/>
  <c r="AE29" i="1" l="1"/>
  <c r="AD29" i="1"/>
  <c r="AC29" i="1"/>
  <c r="Z29" i="1"/>
  <c r="Y29" i="1"/>
  <c r="X29" i="1"/>
  <c r="W29" i="1"/>
  <c r="V29" i="1"/>
  <c r="U29" i="1"/>
  <c r="T29" i="1"/>
  <c r="S29" i="1"/>
  <c r="R29" i="1"/>
  <c r="Q29" i="1"/>
  <c r="P29" i="1"/>
  <c r="O29" i="1"/>
  <c r="L29" i="1"/>
  <c r="K29" i="1"/>
  <c r="J29" i="1"/>
  <c r="I29" i="1"/>
  <c r="H29" i="1"/>
  <c r="G29" i="1"/>
  <c r="F29" i="1"/>
  <c r="E29" i="1"/>
  <c r="D29" i="1"/>
  <c r="C29" i="1"/>
  <c r="B29" i="1"/>
  <c r="AE28" i="1"/>
  <c r="AD28" i="1"/>
  <c r="AC28" i="1"/>
  <c r="Z28" i="1"/>
  <c r="Y28" i="1"/>
  <c r="X28" i="1"/>
  <c r="W28" i="1"/>
  <c r="V28" i="1"/>
  <c r="U28" i="1"/>
  <c r="T28" i="1"/>
  <c r="S28" i="1"/>
  <c r="R28" i="1"/>
  <c r="Q28" i="1"/>
  <c r="P28" i="1"/>
  <c r="O28" i="1"/>
  <c r="L28" i="1"/>
  <c r="K28" i="1"/>
  <c r="J28" i="1"/>
  <c r="I28" i="1"/>
  <c r="H28" i="1"/>
  <c r="G28" i="1"/>
  <c r="F28" i="1"/>
  <c r="E28" i="1"/>
  <c r="D28" i="1"/>
  <c r="C28" i="1"/>
  <c r="B28" i="1"/>
  <c r="AE27" i="1"/>
  <c r="AD27" i="1"/>
  <c r="AC27" i="1"/>
  <c r="Z27" i="1"/>
  <c r="Y27" i="1"/>
  <c r="X27" i="1"/>
  <c r="W27" i="1"/>
  <c r="V27" i="1"/>
  <c r="U27" i="1"/>
  <c r="T27" i="1"/>
  <c r="S27" i="1"/>
  <c r="R27" i="1"/>
  <c r="Q27" i="1"/>
  <c r="P27" i="1"/>
  <c r="O27" i="1"/>
  <c r="L27" i="1"/>
  <c r="K27" i="1"/>
  <c r="J27" i="1"/>
  <c r="I27" i="1"/>
  <c r="H27" i="1"/>
  <c r="G27" i="1"/>
  <c r="F27" i="1"/>
  <c r="E27" i="1"/>
  <c r="D27" i="1"/>
  <c r="C27" i="1"/>
  <c r="B27" i="1"/>
  <c r="AE26" i="1"/>
  <c r="AD26" i="1"/>
  <c r="AC26" i="1"/>
  <c r="Z26" i="1"/>
  <c r="Y26" i="1"/>
  <c r="X26" i="1"/>
  <c r="W26" i="1"/>
  <c r="V26" i="1"/>
  <c r="U26" i="1"/>
  <c r="T26" i="1"/>
  <c r="S26" i="1"/>
  <c r="R26" i="1"/>
  <c r="Q26" i="1"/>
  <c r="P26" i="1"/>
  <c r="O26" i="1"/>
  <c r="L26" i="1"/>
  <c r="K26" i="1"/>
  <c r="J26" i="1"/>
  <c r="I26" i="1"/>
  <c r="H26" i="1"/>
  <c r="G26" i="1"/>
  <c r="F26" i="1"/>
  <c r="E26" i="1"/>
  <c r="D26" i="1"/>
  <c r="C26" i="1"/>
  <c r="B26" i="1"/>
  <c r="AE25" i="1"/>
  <c r="AD25" i="1"/>
  <c r="AC25" i="1"/>
  <c r="Z25" i="1"/>
  <c r="Y25" i="1"/>
  <c r="X25" i="1"/>
  <c r="W25" i="1"/>
  <c r="V25" i="1"/>
  <c r="U25" i="1"/>
  <c r="T25" i="1"/>
  <c r="S25" i="1"/>
  <c r="R25" i="1"/>
  <c r="Q25" i="1"/>
  <c r="P25" i="1"/>
  <c r="O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Z24" i="1"/>
  <c r="Y24" i="1"/>
  <c r="X24" i="1"/>
  <c r="W24" i="1"/>
  <c r="V24" i="1"/>
  <c r="U24" i="1"/>
  <c r="T24" i="1"/>
  <c r="S24" i="1"/>
  <c r="R24" i="1"/>
  <c r="Q24" i="1"/>
  <c r="P24" i="1"/>
  <c r="O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Z23" i="1"/>
  <c r="Y23" i="1"/>
  <c r="X23" i="1"/>
  <c r="W23" i="1"/>
  <c r="V23" i="1"/>
  <c r="U23" i="1"/>
  <c r="T23" i="1"/>
  <c r="S23" i="1"/>
  <c r="R23" i="1"/>
  <c r="Q23" i="1"/>
  <c r="P23" i="1"/>
  <c r="O23" i="1"/>
  <c r="L23" i="1"/>
  <c r="K23" i="1"/>
  <c r="J23" i="1"/>
  <c r="I23" i="1"/>
  <c r="G23" i="1"/>
  <c r="F23" i="1"/>
  <c r="E23" i="1"/>
  <c r="D23" i="1"/>
  <c r="C23" i="1"/>
  <c r="B23" i="1"/>
  <c r="H23" i="1"/>
  <c r="AE22" i="1"/>
  <c r="AD22" i="1"/>
  <c r="AC22" i="1"/>
  <c r="Z22" i="1"/>
  <c r="Y22" i="1"/>
  <c r="X22" i="1"/>
  <c r="W22" i="1"/>
  <c r="V22" i="1"/>
  <c r="U22" i="1"/>
  <c r="T22" i="1"/>
  <c r="S22" i="1"/>
  <c r="R22" i="1"/>
  <c r="Q22" i="1"/>
  <c r="P22" i="1"/>
  <c r="O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Z21" i="1"/>
  <c r="Y21" i="1"/>
  <c r="X21" i="1"/>
  <c r="W21" i="1"/>
  <c r="V21" i="1"/>
  <c r="U21" i="1"/>
  <c r="T21" i="1"/>
  <c r="S21" i="1"/>
  <c r="R21" i="1"/>
  <c r="Q21" i="1"/>
  <c r="P21" i="1"/>
  <c r="O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Z20" i="1"/>
  <c r="Y20" i="1"/>
  <c r="X20" i="1"/>
  <c r="W20" i="1"/>
  <c r="V20" i="1"/>
  <c r="U20" i="1"/>
  <c r="T20" i="1"/>
  <c r="S20" i="1"/>
  <c r="R20" i="1"/>
  <c r="Q20" i="1"/>
  <c r="P20" i="1"/>
  <c r="O20" i="1"/>
  <c r="L20" i="1"/>
  <c r="K20" i="1"/>
  <c r="J20" i="1"/>
  <c r="I20" i="1"/>
  <c r="H20" i="1"/>
  <c r="G20" i="1"/>
  <c r="F20" i="1"/>
  <c r="E20" i="1"/>
  <c r="D20" i="1"/>
  <c r="C20" i="1"/>
  <c r="B20" i="1"/>
  <c r="AE19" i="1"/>
  <c r="AD19" i="1"/>
  <c r="AC19" i="1"/>
  <c r="Z19" i="1"/>
  <c r="Y19" i="1"/>
  <c r="X19" i="1"/>
  <c r="W19" i="1"/>
  <c r="V19" i="1"/>
  <c r="U19" i="1"/>
  <c r="T19" i="1"/>
  <c r="S19" i="1"/>
  <c r="R19" i="1"/>
  <c r="Q19" i="1"/>
  <c r="P19" i="1"/>
  <c r="O19" i="1"/>
  <c r="L19" i="1"/>
  <c r="K19" i="1"/>
  <c r="J19" i="1"/>
  <c r="I19" i="1"/>
  <c r="H19" i="1"/>
  <c r="G19" i="1"/>
  <c r="F19" i="1"/>
  <c r="E19" i="1"/>
  <c r="D19" i="1"/>
  <c r="C19" i="1"/>
  <c r="B19" i="1"/>
  <c r="AE18" i="1"/>
  <c r="AD18" i="1"/>
  <c r="AC18" i="1"/>
  <c r="Z18" i="1"/>
  <c r="Y18" i="1"/>
  <c r="X18" i="1"/>
  <c r="W18" i="1"/>
  <c r="V18" i="1"/>
  <c r="U18" i="1"/>
  <c r="T18" i="1"/>
  <c r="S18" i="1"/>
  <c r="R18" i="1"/>
  <c r="Q18" i="1"/>
  <c r="P18" i="1"/>
  <c r="O18" i="1"/>
  <c r="L18" i="1"/>
  <c r="K18" i="1"/>
  <c r="J18" i="1"/>
  <c r="I18" i="1"/>
  <c r="H18" i="1"/>
  <c r="G18" i="1"/>
  <c r="F18" i="1"/>
  <c r="E18" i="1"/>
  <c r="D18" i="1"/>
  <c r="C18" i="1"/>
  <c r="B18" i="1"/>
  <c r="AE17" i="1"/>
  <c r="AD17" i="1"/>
  <c r="AC17" i="1"/>
  <c r="Z17" i="1"/>
  <c r="Y17" i="1"/>
  <c r="X17" i="1"/>
  <c r="W17" i="1"/>
  <c r="V17" i="1"/>
  <c r="U17" i="1"/>
  <c r="T17" i="1"/>
  <c r="S17" i="1"/>
  <c r="R17" i="1"/>
  <c r="Q17" i="1"/>
  <c r="P17" i="1"/>
  <c r="O17" i="1"/>
  <c r="L17" i="1"/>
  <c r="K17" i="1"/>
  <c r="J17" i="1"/>
  <c r="I17" i="1"/>
  <c r="H17" i="1"/>
  <c r="G17" i="1"/>
  <c r="F17" i="1"/>
  <c r="E17" i="1"/>
  <c r="D17" i="1"/>
  <c r="C17" i="1"/>
  <c r="B17" i="1"/>
  <c r="AE16" i="1"/>
  <c r="AD16" i="1"/>
  <c r="AC16" i="1"/>
  <c r="Z16" i="1"/>
  <c r="Y16" i="1"/>
  <c r="X16" i="1"/>
  <c r="W16" i="1"/>
  <c r="V16" i="1"/>
  <c r="U16" i="1"/>
  <c r="T16" i="1"/>
  <c r="S16" i="1"/>
  <c r="R16" i="1"/>
  <c r="Q16" i="1"/>
  <c r="P16" i="1"/>
  <c r="O16" i="1"/>
  <c r="L16" i="1"/>
  <c r="K16" i="1"/>
  <c r="J16" i="1"/>
  <c r="I16" i="1"/>
  <c r="H16" i="1"/>
  <c r="G16" i="1"/>
  <c r="F16" i="1"/>
  <c r="E16" i="1"/>
  <c r="D16" i="1"/>
  <c r="C16" i="1"/>
  <c r="B16" i="1"/>
  <c r="AE15" i="1"/>
  <c r="AD15" i="1"/>
  <c r="AC15" i="1"/>
  <c r="Z15" i="1"/>
  <c r="Y15" i="1"/>
  <c r="X15" i="1"/>
  <c r="W15" i="1"/>
  <c r="V15" i="1"/>
  <c r="U15" i="1"/>
  <c r="T15" i="1"/>
  <c r="S15" i="1"/>
  <c r="R15" i="1"/>
  <c r="Q15" i="1"/>
  <c r="P15" i="1"/>
  <c r="O15" i="1"/>
  <c r="L15" i="1"/>
  <c r="K15" i="1"/>
  <c r="J15" i="1"/>
  <c r="I15" i="1"/>
  <c r="H15" i="1"/>
  <c r="G15" i="1"/>
  <c r="F15" i="1"/>
  <c r="E15" i="1"/>
  <c r="D15" i="1"/>
  <c r="C15" i="1"/>
  <c r="B15" i="1"/>
  <c r="F14" i="1"/>
  <c r="E14" i="1"/>
  <c r="C14" i="1"/>
  <c r="D14" i="1"/>
  <c r="B14" i="1"/>
  <c r="D28" i="26"/>
  <c r="D28" i="25"/>
  <c r="D28" i="24"/>
  <c r="D28" i="23"/>
  <c r="D28" i="22"/>
  <c r="D28" i="21"/>
  <c r="D28" i="20"/>
  <c r="D28" i="19"/>
  <c r="D28" i="18"/>
  <c r="D28" i="17"/>
  <c r="D28" i="16"/>
  <c r="D28" i="15"/>
  <c r="D28" i="14"/>
  <c r="D28" i="13"/>
  <c r="D28" i="12"/>
  <c r="D28" i="11"/>
  <c r="D28" i="10"/>
  <c r="D28" i="9"/>
  <c r="D28" i="8"/>
  <c r="D28" i="7"/>
  <c r="D28" i="6"/>
  <c r="D28" i="5"/>
  <c r="D28" i="4"/>
  <c r="D28" i="3"/>
  <c r="D28" i="2"/>
  <c r="AE14" i="1"/>
  <c r="AD14" i="1"/>
  <c r="AC14" i="1"/>
  <c r="Z14" i="1"/>
  <c r="Y14" i="1"/>
  <c r="X14" i="1"/>
  <c r="W14" i="1"/>
  <c r="V14" i="1"/>
  <c r="U14" i="1"/>
  <c r="T14" i="1"/>
  <c r="S14" i="1"/>
  <c r="R14" i="1"/>
  <c r="Q14" i="1"/>
  <c r="P14" i="1"/>
  <c r="O14" i="1"/>
  <c r="L14" i="1"/>
  <c r="K14" i="1"/>
  <c r="J14" i="1"/>
  <c r="I14" i="1"/>
  <c r="G14" i="1"/>
  <c r="H14" i="1"/>
  <c r="B4" i="26"/>
  <c r="B4" i="25"/>
  <c r="B4" i="24"/>
  <c r="B4" i="23"/>
  <c r="B4" i="22"/>
  <c r="B4" i="21"/>
  <c r="B4" i="20"/>
  <c r="B4" i="19"/>
  <c r="B4" i="18"/>
  <c r="B4" i="17"/>
  <c r="B4" i="16"/>
  <c r="B4" i="15"/>
  <c r="B4" i="14"/>
  <c r="B4" i="13"/>
  <c r="B4" i="12"/>
  <c r="B4" i="11"/>
  <c r="B4" i="10"/>
  <c r="B4" i="9"/>
  <c r="B4" i="8"/>
  <c r="B4" i="7"/>
  <c r="B4" i="6"/>
  <c r="B4" i="5"/>
  <c r="AE13" i="1"/>
  <c r="AD13" i="1"/>
  <c r="AC13" i="1"/>
  <c r="Z13" i="1"/>
  <c r="Y13" i="1"/>
  <c r="X13" i="1"/>
  <c r="W13" i="1"/>
  <c r="V13" i="1"/>
  <c r="U13" i="1"/>
  <c r="T13" i="1"/>
  <c r="S13" i="1"/>
  <c r="R13" i="1"/>
  <c r="Q13" i="1"/>
  <c r="P13" i="1"/>
  <c r="O13" i="1"/>
  <c r="L13" i="1"/>
  <c r="K13" i="1"/>
  <c r="J13" i="1"/>
  <c r="I13" i="1"/>
  <c r="H13" i="1"/>
  <c r="G13" i="1"/>
  <c r="F13" i="1"/>
  <c r="E13" i="1"/>
  <c r="D13" i="1"/>
  <c r="C13" i="1"/>
  <c r="B13" i="1"/>
  <c r="C12" i="1"/>
  <c r="B12" i="1"/>
  <c r="Z12" i="1"/>
  <c r="Y12" i="1"/>
  <c r="X12" i="1"/>
  <c r="W12" i="1"/>
  <c r="V12" i="1"/>
  <c r="U12" i="1"/>
  <c r="T12" i="1"/>
  <c r="S12" i="1"/>
  <c r="R12" i="1"/>
  <c r="Q12" i="1"/>
  <c r="P12" i="1"/>
  <c r="O12" i="1"/>
  <c r="L12" i="1"/>
  <c r="K12" i="1"/>
  <c r="J12" i="1"/>
  <c r="I12" i="1"/>
  <c r="H12" i="1"/>
  <c r="G12" i="1"/>
  <c r="F12" i="1"/>
  <c r="E12" i="1"/>
  <c r="D12" i="1"/>
  <c r="AE12" i="1"/>
  <c r="AD12" i="1"/>
  <c r="AC12" i="1"/>
  <c r="AE11" i="1"/>
  <c r="AD11" i="1"/>
  <c r="AC11" i="1"/>
  <c r="Z11" i="1"/>
  <c r="Y11" i="1"/>
  <c r="X11" i="1"/>
  <c r="W11" i="1"/>
  <c r="V11" i="1"/>
  <c r="U11" i="1"/>
  <c r="T11" i="1"/>
  <c r="S11" i="1"/>
  <c r="R11" i="1"/>
  <c r="Q11" i="1"/>
  <c r="P11" i="1"/>
  <c r="O11" i="1"/>
  <c r="L11" i="1"/>
  <c r="K11" i="1"/>
  <c r="J11" i="1"/>
  <c r="I11" i="1"/>
  <c r="H11" i="1"/>
  <c r="G11" i="1"/>
  <c r="F11" i="1"/>
  <c r="E11" i="1"/>
  <c r="D11" i="1"/>
  <c r="C11" i="1"/>
  <c r="B11" i="1"/>
  <c r="AE10" i="1"/>
  <c r="AD10" i="1"/>
  <c r="AC10" i="1"/>
  <c r="Z10" i="1"/>
  <c r="Y10" i="1"/>
  <c r="X10" i="1"/>
  <c r="W10" i="1"/>
  <c r="V10" i="1"/>
  <c r="U10" i="1"/>
  <c r="T10" i="1"/>
  <c r="S10" i="1"/>
  <c r="R10" i="1"/>
  <c r="Q10" i="1"/>
  <c r="P10" i="1"/>
  <c r="O10" i="1"/>
  <c r="L10" i="1"/>
  <c r="K10" i="1"/>
  <c r="J10" i="1"/>
  <c r="I10" i="1"/>
  <c r="H10" i="1"/>
  <c r="G10" i="1"/>
  <c r="F10" i="1"/>
  <c r="E10" i="1"/>
  <c r="D10" i="1"/>
  <c r="C10" i="1"/>
  <c r="B10" i="1"/>
  <c r="AE9" i="1"/>
  <c r="AD9" i="1"/>
  <c r="Z9" i="1"/>
  <c r="Y9" i="1"/>
  <c r="X9" i="1"/>
  <c r="W9" i="1"/>
  <c r="V9" i="1"/>
  <c r="U9" i="1"/>
  <c r="T9" i="1"/>
  <c r="S9" i="1"/>
  <c r="R9" i="1"/>
  <c r="Q9" i="1"/>
  <c r="P9" i="1"/>
  <c r="O9" i="1"/>
  <c r="AC9" i="1"/>
  <c r="L9" i="1"/>
  <c r="K9" i="1"/>
  <c r="J9" i="1"/>
  <c r="I9" i="1"/>
  <c r="H9" i="1"/>
  <c r="G9" i="1"/>
  <c r="E9" i="1"/>
  <c r="F9" i="1"/>
  <c r="D9" i="1"/>
  <c r="C9" i="1"/>
  <c r="B9" i="1"/>
  <c r="AE8" i="1"/>
  <c r="AD8" i="1"/>
  <c r="AC8" i="1"/>
  <c r="Z8" i="1"/>
  <c r="Y8" i="1"/>
  <c r="X8" i="1"/>
  <c r="W8" i="1"/>
  <c r="V8" i="1"/>
  <c r="U8" i="1"/>
  <c r="T8" i="1"/>
  <c r="S8" i="1"/>
  <c r="R8" i="1"/>
  <c r="Q8" i="1"/>
  <c r="P8" i="1"/>
  <c r="O8" i="1"/>
  <c r="L8" i="1"/>
  <c r="K8" i="1"/>
  <c r="J8" i="1"/>
  <c r="I8" i="1"/>
  <c r="H8" i="1"/>
  <c r="G8" i="1"/>
  <c r="F8" i="1"/>
  <c r="E8" i="1"/>
  <c r="D8" i="1"/>
  <c r="C8" i="1"/>
  <c r="B8" i="1"/>
  <c r="S5" i="26"/>
  <c r="R5" i="26"/>
  <c r="Q5" i="26"/>
  <c r="P5" i="26"/>
  <c r="P4" i="26" s="1"/>
  <c r="O5" i="26"/>
  <c r="O4" i="26" s="1"/>
  <c r="N5" i="26"/>
  <c r="N4" i="26" s="1"/>
  <c r="M5" i="26"/>
  <c r="M4" i="26" s="1"/>
  <c r="L5" i="26"/>
  <c r="K5" i="26"/>
  <c r="J5" i="26"/>
  <c r="I5" i="26"/>
  <c r="H5" i="26"/>
  <c r="H4" i="26" s="1"/>
  <c r="S4" i="26"/>
  <c r="R4" i="26"/>
  <c r="Q4" i="26"/>
  <c r="L4" i="26"/>
  <c r="K4" i="26"/>
  <c r="J4" i="26"/>
  <c r="I4" i="26"/>
  <c r="S5" i="25"/>
  <c r="R5" i="25"/>
  <c r="Q5" i="25"/>
  <c r="Q4" i="25" s="1"/>
  <c r="P5" i="25"/>
  <c r="P4" i="25" s="1"/>
  <c r="O5" i="25"/>
  <c r="O4" i="25" s="1"/>
  <c r="N5" i="25"/>
  <c r="N4" i="25" s="1"/>
  <c r="M5" i="25"/>
  <c r="M4" i="25" s="1"/>
  <c r="L5" i="25"/>
  <c r="L4" i="25" s="1"/>
  <c r="K5" i="25"/>
  <c r="J5" i="25"/>
  <c r="I5" i="25"/>
  <c r="I4" i="25" s="1"/>
  <c r="H5" i="25"/>
  <c r="H4" i="25" s="1"/>
  <c r="S4" i="25"/>
  <c r="R4" i="25"/>
  <c r="K4" i="25"/>
  <c r="J4" i="25"/>
  <c r="S5" i="24"/>
  <c r="R5" i="24"/>
  <c r="Q5" i="24"/>
  <c r="P5" i="24"/>
  <c r="P4" i="24" s="1"/>
  <c r="O5" i="24"/>
  <c r="O4" i="24" s="1"/>
  <c r="N5" i="24"/>
  <c r="N4" i="24" s="1"/>
  <c r="M5" i="24"/>
  <c r="M4" i="24" s="1"/>
  <c r="L5" i="24"/>
  <c r="L4" i="24" s="1"/>
  <c r="K5" i="24"/>
  <c r="J5" i="24"/>
  <c r="I5" i="24"/>
  <c r="H5" i="24"/>
  <c r="H4" i="24" s="1"/>
  <c r="S4" i="24"/>
  <c r="R4" i="24"/>
  <c r="Q4" i="24"/>
  <c r="K4" i="24"/>
  <c r="J4" i="24"/>
  <c r="I4" i="24"/>
  <c r="S5" i="23"/>
  <c r="R5" i="23"/>
  <c r="R4" i="23" s="1"/>
  <c r="Q5" i="23"/>
  <c r="Q4" i="23" s="1"/>
  <c r="P5" i="23"/>
  <c r="P4" i="23" s="1"/>
  <c r="O5" i="23"/>
  <c r="O4" i="23" s="1"/>
  <c r="N5" i="23"/>
  <c r="N4" i="23" s="1"/>
  <c r="M5" i="23"/>
  <c r="M4" i="23" s="1"/>
  <c r="L5" i="23"/>
  <c r="L4" i="23" s="1"/>
  <c r="K5" i="23"/>
  <c r="J5" i="23"/>
  <c r="J4" i="23" s="1"/>
  <c r="I5" i="23"/>
  <c r="I4" i="23" s="1"/>
  <c r="H5" i="23"/>
  <c r="H4" i="23" s="1"/>
  <c r="S4" i="23"/>
  <c r="K4" i="23"/>
  <c r="S5" i="22"/>
  <c r="S4" i="22" s="1"/>
  <c r="R5" i="22"/>
  <c r="R4" i="22" s="1"/>
  <c r="Q5" i="22"/>
  <c r="P5" i="22"/>
  <c r="P4" i="22" s="1"/>
  <c r="O5" i="22"/>
  <c r="O4" i="22" s="1"/>
  <c r="N5" i="22"/>
  <c r="N4" i="22" s="1"/>
  <c r="M5" i="22"/>
  <c r="M4" i="22" s="1"/>
  <c r="L5" i="22"/>
  <c r="K5" i="22"/>
  <c r="K4" i="22" s="1"/>
  <c r="J5" i="22"/>
  <c r="J4" i="22" s="1"/>
  <c r="I5" i="22"/>
  <c r="I4" i="22" s="1"/>
  <c r="H5" i="22"/>
  <c r="H4" i="22" s="1"/>
  <c r="Q4" i="22"/>
  <c r="L4" i="22"/>
  <c r="S5" i="21"/>
  <c r="R5" i="21"/>
  <c r="Q5" i="21"/>
  <c r="P5" i="21"/>
  <c r="P4" i="21" s="1"/>
  <c r="O5" i="21"/>
  <c r="O4" i="21" s="1"/>
  <c r="N5" i="21"/>
  <c r="N4" i="21" s="1"/>
  <c r="M5" i="21"/>
  <c r="M4" i="21" s="1"/>
  <c r="L5" i="21"/>
  <c r="L4" i="21" s="1"/>
  <c r="K5" i="21"/>
  <c r="J5" i="21"/>
  <c r="I5" i="21"/>
  <c r="H5" i="21"/>
  <c r="T3" i="21" s="1"/>
  <c r="D26" i="21" s="1"/>
  <c r="S4" i="21"/>
  <c r="R4" i="21"/>
  <c r="Q4" i="21"/>
  <c r="K4" i="21"/>
  <c r="J4" i="21"/>
  <c r="I4" i="21"/>
  <c r="S5" i="20"/>
  <c r="R5" i="20"/>
  <c r="R4" i="20" s="1"/>
  <c r="Q5" i="20"/>
  <c r="Q4" i="20" s="1"/>
  <c r="P5" i="20"/>
  <c r="O5" i="20"/>
  <c r="O4" i="20" s="1"/>
  <c r="N5" i="20"/>
  <c r="N4" i="20" s="1"/>
  <c r="M5" i="20"/>
  <c r="M4" i="20" s="1"/>
  <c r="L5" i="20"/>
  <c r="L4" i="20" s="1"/>
  <c r="K5" i="20"/>
  <c r="J5" i="20"/>
  <c r="I5" i="20"/>
  <c r="I4" i="20" s="1"/>
  <c r="H5" i="20"/>
  <c r="H4" i="20" s="1"/>
  <c r="S4" i="20"/>
  <c r="P4" i="20"/>
  <c r="K4" i="20"/>
  <c r="J4" i="20"/>
  <c r="S5" i="19"/>
  <c r="R5" i="19"/>
  <c r="R4" i="19" s="1"/>
  <c r="Q5" i="19"/>
  <c r="P5" i="19"/>
  <c r="P4" i="19" s="1"/>
  <c r="O5" i="19"/>
  <c r="O4" i="19" s="1"/>
  <c r="N5" i="19"/>
  <c r="N4" i="19" s="1"/>
  <c r="M5" i="19"/>
  <c r="M4" i="19" s="1"/>
  <c r="L5" i="19"/>
  <c r="L4" i="19" s="1"/>
  <c r="K5" i="19"/>
  <c r="J5" i="19"/>
  <c r="J4" i="19" s="1"/>
  <c r="I5" i="19"/>
  <c r="H5" i="19"/>
  <c r="S4" i="19"/>
  <c r="Q4" i="19"/>
  <c r="K4" i="19"/>
  <c r="I4" i="19"/>
  <c r="S5" i="18"/>
  <c r="S4" i="18" s="1"/>
  <c r="R5" i="18"/>
  <c r="R4" i="18" s="1"/>
  <c r="Q5" i="18"/>
  <c r="P5" i="18"/>
  <c r="P4" i="18" s="1"/>
  <c r="O5" i="18"/>
  <c r="O4" i="18" s="1"/>
  <c r="N5" i="18"/>
  <c r="N4" i="18" s="1"/>
  <c r="M5" i="18"/>
  <c r="M4" i="18" s="1"/>
  <c r="L5" i="18"/>
  <c r="K5" i="18"/>
  <c r="K4" i="18" s="1"/>
  <c r="J5" i="18"/>
  <c r="I5" i="18"/>
  <c r="H5" i="18"/>
  <c r="H4" i="18" s="1"/>
  <c r="Q4" i="18"/>
  <c r="L4" i="18"/>
  <c r="I4" i="18"/>
  <c r="S5" i="17"/>
  <c r="R5" i="17"/>
  <c r="Q5" i="17"/>
  <c r="P5" i="17"/>
  <c r="P4" i="17" s="1"/>
  <c r="O5" i="17"/>
  <c r="O4" i="17" s="1"/>
  <c r="N5" i="17"/>
  <c r="N4" i="17" s="1"/>
  <c r="M5" i="17"/>
  <c r="M4" i="17" s="1"/>
  <c r="L5" i="17"/>
  <c r="L4" i="17" s="1"/>
  <c r="K5" i="17"/>
  <c r="J5" i="17"/>
  <c r="I5" i="17"/>
  <c r="H5" i="17"/>
  <c r="T3" i="17" s="1"/>
  <c r="D26" i="17" s="1"/>
  <c r="S4" i="17"/>
  <c r="R4" i="17"/>
  <c r="Q4" i="17"/>
  <c r="K4" i="17"/>
  <c r="J4" i="17"/>
  <c r="I4" i="17"/>
  <c r="S5" i="16"/>
  <c r="S4" i="16" s="1"/>
  <c r="R5" i="16"/>
  <c r="Q5" i="16"/>
  <c r="P5" i="16"/>
  <c r="P4" i="16" s="1"/>
  <c r="O5" i="16"/>
  <c r="O4" i="16" s="1"/>
  <c r="N5" i="16"/>
  <c r="N4" i="16" s="1"/>
  <c r="M5" i="16"/>
  <c r="M4" i="16" s="1"/>
  <c r="L5" i="16"/>
  <c r="L4" i="16" s="1"/>
  <c r="K5" i="16"/>
  <c r="K4" i="16" s="1"/>
  <c r="J5" i="16"/>
  <c r="I5" i="16"/>
  <c r="H5" i="16"/>
  <c r="R4" i="16"/>
  <c r="Q4" i="16"/>
  <c r="J4" i="16"/>
  <c r="I4" i="16"/>
  <c r="S5" i="15"/>
  <c r="S4" i="15" s="1"/>
  <c r="R5" i="15"/>
  <c r="Q5" i="15"/>
  <c r="P5" i="15"/>
  <c r="P4" i="15" s="1"/>
  <c r="O5" i="15"/>
  <c r="O4" i="15" s="1"/>
  <c r="N5" i="15"/>
  <c r="N4" i="15" s="1"/>
  <c r="M5" i="15"/>
  <c r="M4" i="15" s="1"/>
  <c r="L5" i="15"/>
  <c r="L4" i="15" s="1"/>
  <c r="K5" i="15"/>
  <c r="K4" i="15" s="1"/>
  <c r="J5" i="15"/>
  <c r="I5" i="15"/>
  <c r="H5" i="15"/>
  <c r="R4" i="15"/>
  <c r="Q4" i="15"/>
  <c r="J4" i="15"/>
  <c r="I4" i="15"/>
  <c r="S5" i="14"/>
  <c r="R5" i="14"/>
  <c r="R4" i="14" s="1"/>
  <c r="Q5" i="14"/>
  <c r="P5" i="14"/>
  <c r="P4" i="14" s="1"/>
  <c r="O5" i="14"/>
  <c r="N5" i="14"/>
  <c r="N4" i="14" s="1"/>
  <c r="M5" i="14"/>
  <c r="M4" i="14" s="1"/>
  <c r="L5" i="14"/>
  <c r="L4" i="14" s="1"/>
  <c r="K5" i="14"/>
  <c r="J5" i="14"/>
  <c r="I5" i="14"/>
  <c r="H5" i="14"/>
  <c r="T3" i="14" s="1"/>
  <c r="D26" i="14" s="1"/>
  <c r="S4" i="14"/>
  <c r="Q4" i="14"/>
  <c r="O4" i="14"/>
  <c r="K4" i="14"/>
  <c r="J4" i="14"/>
  <c r="I4" i="14"/>
  <c r="S5" i="13"/>
  <c r="S4" i="13" s="1"/>
  <c r="R5" i="13"/>
  <c r="R4" i="13" s="1"/>
  <c r="Q5" i="13"/>
  <c r="Q4" i="13" s="1"/>
  <c r="P5" i="13"/>
  <c r="O5" i="13"/>
  <c r="O4" i="13" s="1"/>
  <c r="N5" i="13"/>
  <c r="N4" i="13" s="1"/>
  <c r="M5" i="13"/>
  <c r="M4" i="13" s="1"/>
  <c r="L5" i="13"/>
  <c r="L4" i="13" s="1"/>
  <c r="K5" i="13"/>
  <c r="K4" i="13" s="1"/>
  <c r="J5" i="13"/>
  <c r="J4" i="13" s="1"/>
  <c r="I5" i="13"/>
  <c r="H5" i="13"/>
  <c r="P4" i="13"/>
  <c r="I4" i="13"/>
  <c r="H4" i="13"/>
  <c r="S5" i="12"/>
  <c r="S4" i="12" s="1"/>
  <c r="R5" i="12"/>
  <c r="R4" i="12" s="1"/>
  <c r="Q5" i="12"/>
  <c r="P5" i="12"/>
  <c r="P4" i="12" s="1"/>
  <c r="O5" i="12"/>
  <c r="O4" i="12" s="1"/>
  <c r="N5" i="12"/>
  <c r="M5" i="12"/>
  <c r="M4" i="12" s="1"/>
  <c r="L5" i="12"/>
  <c r="L4" i="12" s="1"/>
  <c r="K5" i="12"/>
  <c r="J5" i="12"/>
  <c r="J4" i="12" s="1"/>
  <c r="I5" i="12"/>
  <c r="H5" i="12"/>
  <c r="H4" i="12" s="1"/>
  <c r="Q4" i="12"/>
  <c r="N4" i="12"/>
  <c r="K4" i="12"/>
  <c r="I4" i="12"/>
  <c r="S5" i="11"/>
  <c r="R5" i="11"/>
  <c r="Q5" i="11"/>
  <c r="Q4" i="11" s="1"/>
  <c r="P5" i="11"/>
  <c r="P4" i="11" s="1"/>
  <c r="O5" i="11"/>
  <c r="O4" i="11" s="1"/>
  <c r="N5" i="11"/>
  <c r="N4" i="11" s="1"/>
  <c r="M5" i="11"/>
  <c r="L5" i="11"/>
  <c r="L4" i="11" s="1"/>
  <c r="K5" i="11"/>
  <c r="J5" i="11"/>
  <c r="I5" i="11"/>
  <c r="I4" i="11" s="1"/>
  <c r="H5" i="11"/>
  <c r="H4" i="11" s="1"/>
  <c r="S4" i="11"/>
  <c r="R4" i="11"/>
  <c r="M4" i="11"/>
  <c r="K4" i="11"/>
  <c r="J4" i="11"/>
  <c r="S5" i="10"/>
  <c r="S4" i="10" s="1"/>
  <c r="R5" i="10"/>
  <c r="Q5" i="10"/>
  <c r="Q4" i="10" s="1"/>
  <c r="P5" i="10"/>
  <c r="P4" i="10" s="1"/>
  <c r="O5" i="10"/>
  <c r="O4" i="10" s="1"/>
  <c r="N5" i="10"/>
  <c r="N4" i="10" s="1"/>
  <c r="M5" i="10"/>
  <c r="M4" i="10" s="1"/>
  <c r="L5" i="10"/>
  <c r="K5" i="10"/>
  <c r="K4" i="10" s="1"/>
  <c r="J5" i="10"/>
  <c r="I5" i="10"/>
  <c r="H5" i="10"/>
  <c r="H4" i="10" s="1"/>
  <c r="R4" i="10"/>
  <c r="L4" i="10"/>
  <c r="J4" i="10"/>
  <c r="I4" i="10"/>
  <c r="S5" i="9"/>
  <c r="S4" i="9" s="1"/>
  <c r="R5" i="9"/>
  <c r="R4" i="9" s="1"/>
  <c r="Q5" i="9"/>
  <c r="P5" i="9"/>
  <c r="P4" i="9" s="1"/>
  <c r="O5" i="9"/>
  <c r="N5" i="9"/>
  <c r="N4" i="9" s="1"/>
  <c r="M5" i="9"/>
  <c r="M4" i="9" s="1"/>
  <c r="L5" i="9"/>
  <c r="L4" i="9" s="1"/>
  <c r="K5" i="9"/>
  <c r="J5" i="9"/>
  <c r="I5" i="9"/>
  <c r="H5" i="9"/>
  <c r="H4" i="9" s="1"/>
  <c r="Q4" i="9"/>
  <c r="O4" i="9"/>
  <c r="K4" i="9"/>
  <c r="J4" i="9"/>
  <c r="I4" i="9"/>
  <c r="S5" i="8"/>
  <c r="S4" i="8" s="1"/>
  <c r="R5" i="8"/>
  <c r="Q5" i="8"/>
  <c r="P5" i="8"/>
  <c r="P4" i="8" s="1"/>
  <c r="O5" i="8"/>
  <c r="O4" i="8" s="1"/>
  <c r="N5" i="8"/>
  <c r="N4" i="8" s="1"/>
  <c r="M5" i="8"/>
  <c r="M4" i="8" s="1"/>
  <c r="L5" i="8"/>
  <c r="L4" i="8" s="1"/>
  <c r="K5" i="8"/>
  <c r="K4" i="8" s="1"/>
  <c r="J5" i="8"/>
  <c r="I5" i="8"/>
  <c r="H5" i="8"/>
  <c r="H4" i="8" s="1"/>
  <c r="R4" i="8"/>
  <c r="Q4" i="8"/>
  <c r="J4" i="8"/>
  <c r="I4" i="8"/>
  <c r="S5" i="7"/>
  <c r="S4" i="7" s="1"/>
  <c r="R5" i="7"/>
  <c r="Q5" i="7"/>
  <c r="P5" i="7"/>
  <c r="P4" i="7" s="1"/>
  <c r="O5" i="7"/>
  <c r="N5" i="7"/>
  <c r="N4" i="7" s="1"/>
  <c r="M5" i="7"/>
  <c r="M4" i="7" s="1"/>
  <c r="L5" i="7"/>
  <c r="L4" i="7" s="1"/>
  <c r="K5" i="7"/>
  <c r="K4" i="7" s="1"/>
  <c r="J5" i="7"/>
  <c r="J4" i="7" s="1"/>
  <c r="I5" i="7"/>
  <c r="H5" i="7"/>
  <c r="R4" i="7"/>
  <c r="Q4" i="7"/>
  <c r="O4" i="7"/>
  <c r="I4" i="7"/>
  <c r="H4" i="7"/>
  <c r="S5" i="6"/>
  <c r="S4" i="6" s="1"/>
  <c r="R5" i="6"/>
  <c r="Q5" i="6"/>
  <c r="P5" i="6"/>
  <c r="P4" i="6" s="1"/>
  <c r="O5" i="6"/>
  <c r="O4" i="6" s="1"/>
  <c r="N5" i="6"/>
  <c r="N4" i="6" s="1"/>
  <c r="M5" i="6"/>
  <c r="M4" i="6" s="1"/>
  <c r="L5" i="6"/>
  <c r="L4" i="6" s="1"/>
  <c r="K5" i="6"/>
  <c r="K4" i="6" s="1"/>
  <c r="J5" i="6"/>
  <c r="I5" i="6"/>
  <c r="H5" i="6"/>
  <c r="R4" i="6"/>
  <c r="Q4" i="6"/>
  <c r="J4" i="6"/>
  <c r="I4" i="6"/>
  <c r="H4" i="6"/>
  <c r="S5" i="5"/>
  <c r="R5" i="5"/>
  <c r="Q5" i="5"/>
  <c r="Q4" i="5" s="1"/>
  <c r="P5" i="5"/>
  <c r="P4" i="5" s="1"/>
  <c r="O5" i="5"/>
  <c r="O4" i="5" s="1"/>
  <c r="N5" i="5"/>
  <c r="N4" i="5" s="1"/>
  <c r="M5" i="5"/>
  <c r="L5" i="5"/>
  <c r="L4" i="5" s="1"/>
  <c r="K5" i="5"/>
  <c r="K4" i="5" s="1"/>
  <c r="J5" i="5"/>
  <c r="I5" i="5"/>
  <c r="I4" i="5" s="1"/>
  <c r="H5" i="5"/>
  <c r="H4" i="5" s="1"/>
  <c r="S4" i="5"/>
  <c r="R4" i="5"/>
  <c r="M4" i="5"/>
  <c r="J4" i="5"/>
  <c r="AE7" i="1"/>
  <c r="AD7" i="1"/>
  <c r="AC7" i="1"/>
  <c r="Z7" i="1"/>
  <c r="Y7" i="1"/>
  <c r="X7" i="1"/>
  <c r="W7" i="1"/>
  <c r="V7" i="1"/>
  <c r="U7" i="1"/>
  <c r="T7" i="1"/>
  <c r="S7" i="1"/>
  <c r="R7" i="1"/>
  <c r="Q7" i="1"/>
  <c r="P7" i="1"/>
  <c r="O7" i="1"/>
  <c r="L7" i="1"/>
  <c r="K7" i="1"/>
  <c r="J7" i="1"/>
  <c r="I7" i="1"/>
  <c r="H7" i="1"/>
  <c r="G7" i="1"/>
  <c r="F7" i="1"/>
  <c r="C7" i="1"/>
  <c r="B7" i="1"/>
  <c r="O6" i="1"/>
  <c r="B4" i="4"/>
  <c r="B4" i="3"/>
  <c r="AA17" i="1" l="1"/>
  <c r="T3" i="19"/>
  <c r="AA20" i="1"/>
  <c r="T3" i="6"/>
  <c r="T3" i="16"/>
  <c r="H4" i="14"/>
  <c r="T3" i="7"/>
  <c r="T3" i="15"/>
  <c r="AA24" i="1"/>
  <c r="T3" i="12"/>
  <c r="H4" i="21"/>
  <c r="T3" i="13"/>
  <c r="T3" i="18"/>
  <c r="T3" i="20"/>
  <c r="T3" i="26"/>
  <c r="T3" i="25"/>
  <c r="T3" i="24"/>
  <c r="T3" i="23"/>
  <c r="T3" i="22"/>
  <c r="H4" i="19"/>
  <c r="J4" i="18"/>
  <c r="H4" i="17"/>
  <c r="H4" i="16"/>
  <c r="H4" i="15"/>
  <c r="T3" i="11"/>
  <c r="T3" i="10"/>
  <c r="T3" i="9"/>
  <c r="T3" i="8"/>
  <c r="T3" i="5"/>
  <c r="D26" i="25" l="1"/>
  <c r="AA28" i="1"/>
  <c r="D26" i="26"/>
  <c r="AA29" i="1"/>
  <c r="D26" i="7"/>
  <c r="AA10" i="1"/>
  <c r="D26" i="15"/>
  <c r="AA18" i="1"/>
  <c r="D26" i="20"/>
  <c r="AA23" i="1"/>
  <c r="D26" i="18"/>
  <c r="AA21" i="1"/>
  <c r="D26" i="8"/>
  <c r="AA11" i="1"/>
  <c r="D26" i="13"/>
  <c r="AA16" i="1"/>
  <c r="D26" i="6"/>
  <c r="AA9" i="1"/>
  <c r="D26" i="5"/>
  <c r="AA8" i="1"/>
  <c r="D26" i="22"/>
  <c r="AA25" i="1"/>
  <c r="D26" i="16"/>
  <c r="AA19" i="1"/>
  <c r="D26" i="10"/>
  <c r="AA13" i="1"/>
  <c r="D26" i="12"/>
  <c r="AA15" i="1"/>
  <c r="D26" i="19"/>
  <c r="AA22" i="1"/>
  <c r="D26" i="9"/>
  <c r="AA12" i="1"/>
  <c r="D26" i="23"/>
  <c r="AA26" i="1"/>
  <c r="D26" i="11"/>
  <c r="AA14" i="1"/>
  <c r="D26" i="24"/>
  <c r="AA27" i="1"/>
  <c r="E7" i="1"/>
  <c r="E6" i="1"/>
  <c r="E5" i="1"/>
  <c r="D7" i="1"/>
  <c r="D6" i="1"/>
  <c r="D5" i="1"/>
  <c r="C6" i="1"/>
  <c r="C5" i="1"/>
  <c r="B4" i="2"/>
  <c r="S5" i="4" l="1"/>
  <c r="S4" i="4" s="1"/>
  <c r="R5" i="4"/>
  <c r="R4" i="4" s="1"/>
  <c r="Q5" i="4"/>
  <c r="Q4" i="4" s="1"/>
  <c r="P5" i="4"/>
  <c r="P4" i="4" s="1"/>
  <c r="O5" i="4"/>
  <c r="O4" i="4" s="1"/>
  <c r="N5" i="4"/>
  <c r="N4" i="4" s="1"/>
  <c r="M5" i="4"/>
  <c r="M4" i="4" s="1"/>
  <c r="L5" i="4"/>
  <c r="L4" i="4" s="1"/>
  <c r="K5" i="4"/>
  <c r="K4" i="4" s="1"/>
  <c r="J5" i="4"/>
  <c r="J4" i="4" s="1"/>
  <c r="I5" i="4"/>
  <c r="I4" i="4" s="1"/>
  <c r="H5" i="4"/>
  <c r="S5" i="3"/>
  <c r="S4" i="3" s="1"/>
  <c r="R5" i="3"/>
  <c r="R4" i="3" s="1"/>
  <c r="Q5" i="3"/>
  <c r="Q4" i="3" s="1"/>
  <c r="P5" i="3"/>
  <c r="P4" i="3" s="1"/>
  <c r="O5" i="3"/>
  <c r="O4" i="3" s="1"/>
  <c r="N5" i="3"/>
  <c r="N4" i="3" s="1"/>
  <c r="M5" i="3"/>
  <c r="M4" i="3" s="1"/>
  <c r="L5" i="3"/>
  <c r="L4" i="3" s="1"/>
  <c r="K5" i="3"/>
  <c r="K4" i="3" s="1"/>
  <c r="J5" i="3"/>
  <c r="J4" i="3" s="1"/>
  <c r="I5" i="3"/>
  <c r="I4" i="3" s="1"/>
  <c r="H5" i="3"/>
  <c r="AE6" i="1"/>
  <c r="AD6" i="1"/>
  <c r="AC6" i="1"/>
  <c r="Z6" i="1"/>
  <c r="Y6" i="1"/>
  <c r="X6" i="1"/>
  <c r="W6" i="1"/>
  <c r="V6" i="1"/>
  <c r="U6" i="1"/>
  <c r="T6" i="1"/>
  <c r="S6" i="1"/>
  <c r="R6" i="1"/>
  <c r="Q6" i="1"/>
  <c r="P6" i="1"/>
  <c r="L6" i="1"/>
  <c r="K6" i="1"/>
  <c r="J6" i="1"/>
  <c r="I6" i="1"/>
  <c r="H6" i="1"/>
  <c r="G6" i="1"/>
  <c r="F6" i="1"/>
  <c r="B6" i="1"/>
  <c r="AE5" i="1"/>
  <c r="AD5" i="1"/>
  <c r="AC5" i="1"/>
  <c r="Z5" i="1"/>
  <c r="Y5" i="1"/>
  <c r="X5" i="1"/>
  <c r="W5" i="1"/>
  <c r="V5" i="1"/>
  <c r="U5" i="1"/>
  <c r="T5" i="1"/>
  <c r="S5" i="1"/>
  <c r="R5" i="1"/>
  <c r="Q5" i="1"/>
  <c r="P5" i="1"/>
  <c r="O5" i="1"/>
  <c r="L5" i="1"/>
  <c r="K5" i="1"/>
  <c r="J5" i="1"/>
  <c r="I5" i="1"/>
  <c r="H5" i="1"/>
  <c r="G5" i="1"/>
  <c r="F5" i="1"/>
  <c r="B5" i="1"/>
  <c r="T3" i="4" l="1"/>
  <c r="AA7" i="1" s="1"/>
  <c r="H4" i="4"/>
  <c r="T3" i="3"/>
  <c r="D26" i="3" s="1"/>
  <c r="H4" i="3"/>
  <c r="S5" i="2"/>
  <c r="S4" i="2" s="1"/>
  <c r="R5" i="2"/>
  <c r="R4" i="2" s="1"/>
  <c r="Q5" i="2"/>
  <c r="Q4" i="2" s="1"/>
  <c r="P5" i="2"/>
  <c r="P4" i="2" s="1"/>
  <c r="O5" i="2"/>
  <c r="N5" i="2"/>
  <c r="N4" i="2" s="1"/>
  <c r="M5" i="2"/>
  <c r="M4" i="2" s="1"/>
  <c r="L5" i="2"/>
  <c r="L4" i="2" s="1"/>
  <c r="K5" i="2"/>
  <c r="K4" i="2" s="1"/>
  <c r="J5" i="2"/>
  <c r="I5" i="2"/>
  <c r="I4" i="2" s="1"/>
  <c r="H5" i="2"/>
  <c r="H4" i="2" s="1"/>
  <c r="O4" i="2"/>
  <c r="J4" i="2"/>
  <c r="D26" i="4" l="1"/>
  <c r="AA6" i="1"/>
  <c r="T3" i="2"/>
  <c r="D26" i="2" l="1"/>
  <c r="AA5" i="1"/>
</calcChain>
</file>

<file path=xl/sharedStrings.xml><?xml version="1.0" encoding="utf-8"?>
<sst xmlns="http://schemas.openxmlformats.org/spreadsheetml/2006/main" count="1621" uniqueCount="129">
  <si>
    <t>Quick
Link</t>
  </si>
  <si>
    <t>Athlete
Name</t>
  </si>
  <si>
    <t>YOB</t>
  </si>
  <si>
    <t>Anticipated
Graduation
Date</t>
  </si>
  <si>
    <t>GPA</t>
  </si>
  <si>
    <t>High School</t>
  </si>
  <si>
    <t>City</t>
  </si>
  <si>
    <t>State</t>
  </si>
  <si>
    <t>Primary
Sport</t>
  </si>
  <si>
    <t>Primary
Position</t>
  </si>
  <si>
    <t>Secondary
Sport</t>
  </si>
  <si>
    <t>Secondary
Position</t>
  </si>
  <si>
    <t>Hgt
(inches)</t>
  </si>
  <si>
    <t>Wgt
(lbs)</t>
  </si>
  <si>
    <t>Reach
inches)</t>
  </si>
  <si>
    <t>Wing
Span
(inches)</t>
  </si>
  <si>
    <t>Sit-ups
(60 sc's)</t>
  </si>
  <si>
    <t>Push-ups
(60 sec's)</t>
  </si>
  <si>
    <t>Ladder
(sec's)</t>
  </si>
  <si>
    <t>High-Jump
(inches)</t>
  </si>
  <si>
    <t>Long-Jump
(inches)</t>
  </si>
  <si>
    <t>100-Yard
Sprint
(sec's)</t>
  </si>
  <si>
    <t>Mile-Run
(min's)</t>
  </si>
  <si>
    <t>AA
Rating</t>
  </si>
  <si>
    <t>Notes</t>
  </si>
  <si>
    <t>1 Profile</t>
  </si>
  <si>
    <t>2 Profile</t>
  </si>
  <si>
    <t>3 Profile</t>
  </si>
  <si>
    <t>4 Profile</t>
  </si>
  <si>
    <t>5 Profile</t>
  </si>
  <si>
    <t>6 Profile</t>
  </si>
  <si>
    <t>7 Profile</t>
  </si>
  <si>
    <t>8 Profile</t>
  </si>
  <si>
    <t>9 Profile</t>
  </si>
  <si>
    <t>10 Profile</t>
  </si>
  <si>
    <t>11 Profile</t>
  </si>
  <si>
    <t>12 Profile</t>
  </si>
  <si>
    <t>13 Profile</t>
  </si>
  <si>
    <t>14 Profile</t>
  </si>
  <si>
    <t>15 Profile</t>
  </si>
  <si>
    <t>16 Profile</t>
  </si>
  <si>
    <t>17 Profile</t>
  </si>
  <si>
    <t>18 Profile</t>
  </si>
  <si>
    <t>19 Profile</t>
  </si>
  <si>
    <t>20 Profile</t>
  </si>
  <si>
    <t>Owens, Ocypher</t>
  </si>
  <si>
    <t>Height
(inches)</t>
  </si>
  <si>
    <t>Weight
(lbs)</t>
  </si>
  <si>
    <t>Reach
(inches)</t>
  </si>
  <si>
    <t>Wing Span
(inches)</t>
  </si>
  <si>
    <t>Sit-Ups
(60 sec's)</t>
  </si>
  <si>
    <t>40-Yard
Dash
(sec's)</t>
  </si>
  <si>
    <t>AAR®</t>
  </si>
  <si>
    <t>Enter Current AAR® Results</t>
  </si>
  <si>
    <t>&gt;</t>
  </si>
  <si>
    <t>View Corresponding AAR® Value</t>
  </si>
  <si>
    <t>Individual AAR Value</t>
  </si>
  <si>
    <t>Elite Athlete - Photo</t>
  </si>
  <si>
    <t>Athletic Profile</t>
  </si>
  <si>
    <t>VIDEO HIGHLIGHTS</t>
  </si>
  <si>
    <t>PHOTO HERE</t>
  </si>
  <si>
    <t>Height</t>
  </si>
  <si>
    <t>6'6'</t>
  </si>
  <si>
    <t>Weight</t>
  </si>
  <si>
    <t>Grad Year</t>
  </si>
  <si>
    <t>Orlando</t>
  </si>
  <si>
    <t>FL</t>
  </si>
  <si>
    <t>Full Junior Season: HUDL</t>
  </si>
  <si>
    <t>1st Sport</t>
  </si>
  <si>
    <t>Basketball</t>
  </si>
  <si>
    <t>Position</t>
  </si>
  <si>
    <t>2nd Sport</t>
  </si>
  <si>
    <t>Volleyball</t>
  </si>
  <si>
    <t>SG, SF</t>
  </si>
  <si>
    <t>Future Goals</t>
  </si>
  <si>
    <t>The college I want to attend:</t>
  </si>
  <si>
    <t>Junior Season: MAX PREPS</t>
  </si>
  <si>
    <t>Field of study:</t>
  </si>
  <si>
    <t>Actions I must take to help get me there:</t>
  </si>
  <si>
    <t>1 - Plan ahead</t>
  </si>
  <si>
    <t>2 - Study hard</t>
  </si>
  <si>
    <t>Video Highlights: Other</t>
  </si>
  <si>
    <t>3 - Commit to my goals</t>
  </si>
  <si>
    <t>Rating</t>
  </si>
  <si>
    <t>4 - Seek out strong role-models</t>
  </si>
  <si>
    <t>5 - Make a difference with my life</t>
  </si>
  <si>
    <t>(multi-sport athlete)</t>
  </si>
  <si>
    <t>MVPSportsCamps.com</t>
  </si>
  <si>
    <t>Back to Elite Athlete List</t>
  </si>
  <si>
    <t>Phone:</t>
  </si>
  <si>
    <t>(000) 000 - 0000</t>
  </si>
  <si>
    <t>Parent / Guardian Name:</t>
  </si>
  <si>
    <t>name@xmail.com</t>
  </si>
  <si>
    <t>Mr or Mrs First Last</t>
  </si>
  <si>
    <t>Parent
Guardian</t>
  </si>
  <si>
    <t>Phone</t>
  </si>
  <si>
    <t>Email</t>
  </si>
  <si>
    <t>Email:</t>
  </si>
  <si>
    <t>Long
Jump
(inches)</t>
  </si>
  <si>
    <t>High
Jump
(inches)</t>
  </si>
  <si>
    <t>TBD</t>
  </si>
  <si>
    <t>EA
Rank</t>
  </si>
  <si>
    <t>Profile</t>
  </si>
  <si>
    <t>Last, First</t>
  </si>
  <si>
    <t xml:space="preserve">1 - </t>
  </si>
  <si>
    <t xml:space="preserve">2 - </t>
  </si>
  <si>
    <t xml:space="preserve">3 - </t>
  </si>
  <si>
    <t xml:space="preserve">4 - </t>
  </si>
  <si>
    <t xml:space="preserve">5 - </t>
  </si>
  <si>
    <t>21 Profile</t>
  </si>
  <si>
    <t>22 Profile</t>
  </si>
  <si>
    <t>23 Profile</t>
  </si>
  <si>
    <t>24 Profile</t>
  </si>
  <si>
    <t>25 Profile</t>
  </si>
  <si>
    <t>LH/RH</t>
  </si>
  <si>
    <t>RH</t>
  </si>
  <si>
    <t>RH/LH</t>
  </si>
  <si>
    <t>Search by (sport, Metric, then profile)</t>
  </si>
  <si>
    <t>Orlando Christian Prep</t>
  </si>
  <si>
    <t>PG, SG, ST</t>
  </si>
  <si>
    <t>Sports Management - Marketing</t>
  </si>
  <si>
    <t>University of Florida</t>
  </si>
  <si>
    <t>Rank</t>
  </si>
  <si>
    <t>Mrs. Ebony Whitby</t>
  </si>
  <si>
    <t>(321) 888-9146</t>
  </si>
  <si>
    <t>ebonywhitby@gmail.com</t>
  </si>
  <si>
    <t>ELITE Athlete - All Sport Database</t>
  </si>
  <si>
    <t>LF/RF</t>
  </si>
  <si>
    <t>MEN PROFILES - Ages 13 and 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</si>
</sst>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"/>
    <numFmt numFmtId="166" formatCode="0.00000"/>
    <numFmt numFmtId="167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rgb="FF002060"/>
      <name val="Calibri"/>
      <family val="2"/>
      <scheme val="minor"/>
    </font>
    <font>
      <sz val="36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rgb="FF00206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u/>
      <sz val="11"/>
      <color theme="8" tint="0.79998168889431442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26"/>
      <color theme="0"/>
      <name val="Algerian"/>
      <family val="5"/>
    </font>
    <font>
      <sz val="26"/>
      <color theme="0"/>
      <name val="Algerian"/>
      <family val="5"/>
    </font>
    <font>
      <b/>
      <sz val="10"/>
      <color indexed="56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rgb="FF00206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20"/>
      <color rgb="FFC00000"/>
      <name val="Algerian"/>
      <family val="5"/>
    </font>
    <font>
      <sz val="20"/>
      <color rgb="FFC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E833A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Protection="0">
      <alignment horizontal="left" vertical="center" wrapText="1" indent="1"/>
    </xf>
    <xf numFmtId="0" fontId="1" fillId="0" borderId="0" applyProtection="0">
      <alignment horizontal="right" vertical="center" indent="1"/>
    </xf>
  </cellStyleXfs>
  <cellXfs count="193">
    <xf numFmtId="0" fontId="0" fillId="0" borderId="0" xfId="0"/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4" fillId="6" borderId="6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/>
    </xf>
    <xf numFmtId="2" fontId="6" fillId="10" borderId="6" xfId="0" applyNumberFormat="1" applyFont="1" applyFill="1" applyBorder="1" applyAlignment="1" applyProtection="1">
      <alignment horizontal="center" vertical="center"/>
      <protection locked="0"/>
    </xf>
    <xf numFmtId="1" fontId="6" fillId="10" borderId="6" xfId="0" applyNumberFormat="1" applyFont="1" applyFill="1" applyBorder="1" applyAlignment="1" applyProtection="1">
      <alignment horizontal="center" vertical="center"/>
      <protection locked="0"/>
    </xf>
    <xf numFmtId="164" fontId="6" fillId="10" borderId="6" xfId="0" applyNumberFormat="1" applyFont="1" applyFill="1" applyBorder="1" applyAlignment="1" applyProtection="1">
      <alignment horizontal="center" vertical="center"/>
      <protection locked="0"/>
    </xf>
    <xf numFmtId="165" fontId="11" fillId="4" borderId="6" xfId="0" applyNumberFormat="1" applyFont="1" applyFill="1" applyBorder="1" applyAlignment="1">
      <alignment horizontal="center" vertical="center"/>
    </xf>
    <xf numFmtId="166" fontId="11" fillId="4" borderId="6" xfId="0" applyNumberFormat="1" applyFont="1" applyFill="1" applyBorder="1" applyAlignment="1">
      <alignment horizontal="center" vertical="center"/>
    </xf>
    <xf numFmtId="164" fontId="11" fillId="4" borderId="6" xfId="0" applyNumberFormat="1" applyFont="1" applyFill="1" applyBorder="1" applyAlignment="1">
      <alignment horizontal="center" vertical="center"/>
    </xf>
    <xf numFmtId="167" fontId="11" fillId="4" borderId="6" xfId="0" applyNumberFormat="1" applyFont="1" applyFill="1" applyBorder="1" applyAlignment="1">
      <alignment horizontal="center" vertical="center"/>
    </xf>
    <xf numFmtId="167" fontId="11" fillId="4" borderId="8" xfId="0" applyNumberFormat="1" applyFont="1" applyFill="1" applyBorder="1" applyAlignment="1">
      <alignment horizontal="center" vertical="center"/>
    </xf>
    <xf numFmtId="2" fontId="6" fillId="10" borderId="12" xfId="0" applyNumberFormat="1" applyFont="1" applyFill="1" applyBorder="1" applyAlignment="1" applyProtection="1">
      <alignment horizontal="center" vertical="center" wrapText="1"/>
      <protection locked="0"/>
    </xf>
    <xf numFmtId="0" fontId="6" fillId="10" borderId="13" xfId="0" applyFont="1" applyFill="1" applyBorder="1" applyAlignment="1" applyProtection="1">
      <alignment horizontal="center" vertical="center" wrapText="1"/>
      <protection locked="0"/>
    </xf>
    <xf numFmtId="0" fontId="14" fillId="4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2" fontId="6" fillId="10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10" borderId="4" xfId="0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Alignment="1">
      <alignment horizontal="center" vertical="center"/>
    </xf>
    <xf numFmtId="0" fontId="6" fillId="10" borderId="4" xfId="0" applyFont="1" applyFill="1" applyBorder="1" applyAlignment="1" applyProtection="1">
      <alignment horizontal="center" vertical="center"/>
      <protection locked="0"/>
    </xf>
    <xf numFmtId="2" fontId="6" fillId="10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10" borderId="6" xfId="0" applyFont="1" applyFill="1" applyBorder="1" applyAlignment="1" applyProtection="1">
      <alignment horizontal="center" vertical="center"/>
      <protection locked="0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6" fillId="10" borderId="6" xfId="0" applyFont="1" applyFill="1" applyBorder="1" applyAlignment="1" applyProtection="1">
      <alignment horizontal="center" vertical="center"/>
      <protection locked="0"/>
    </xf>
    <xf numFmtId="49" fontId="7" fillId="10" borderId="1" xfId="4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5" borderId="1" xfId="0" applyFont="1" applyFill="1" applyBorder="1" applyAlignment="1" applyProtection="1">
      <alignment horizontal="center" vertical="center" wrapText="1"/>
    </xf>
    <xf numFmtId="0" fontId="4" fillId="6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center" vertical="center" wrapText="1"/>
    </xf>
    <xf numFmtId="0" fontId="4" fillId="4" borderId="38" xfId="0" applyFont="1" applyFill="1" applyBorder="1" applyAlignment="1" applyProtection="1">
      <alignment horizontal="center" vertical="center" wrapText="1"/>
    </xf>
    <xf numFmtId="0" fontId="8" fillId="9" borderId="1" xfId="3" applyFont="1" applyFill="1" applyBorder="1" applyProtection="1">
      <alignment horizontal="left" vertical="center" wrapText="1" indent="1"/>
    </xf>
    <xf numFmtId="0" fontId="8" fillId="9" borderId="1" xfId="3" applyFont="1" applyFill="1" applyBorder="1" applyAlignment="1" applyProtection="1">
      <alignment horizontal="center" vertical="center" wrapText="1"/>
    </xf>
    <xf numFmtId="2" fontId="8" fillId="9" borderId="1" xfId="3" applyNumberFormat="1" applyFont="1" applyFill="1" applyBorder="1" applyAlignment="1" applyProtection="1">
      <alignment horizontal="center" vertical="center" wrapText="1"/>
    </xf>
    <xf numFmtId="2" fontId="9" fillId="4" borderId="1" xfId="3" applyNumberFormat="1" applyFont="1" applyFill="1" applyBorder="1" applyAlignment="1" applyProtection="1">
      <alignment horizontal="center" vertical="center" wrapText="1"/>
    </xf>
    <xf numFmtId="0" fontId="8" fillId="9" borderId="37" xfId="3" applyFont="1" applyFill="1" applyBorder="1" applyAlignment="1" applyProtection="1">
      <alignment horizontal="center" vertical="center" wrapText="1"/>
    </xf>
    <xf numFmtId="2" fontId="7" fillId="10" borderId="1" xfId="3" applyNumberFormat="1" applyFont="1" applyFill="1" applyBorder="1" applyAlignment="1" applyProtection="1">
      <alignment horizontal="center" vertical="center" wrapText="1"/>
      <protection locked="0"/>
    </xf>
    <xf numFmtId="1" fontId="8" fillId="9" borderId="1" xfId="3" applyNumberFormat="1" applyFont="1" applyFill="1" applyBorder="1" applyAlignment="1" applyProtection="1">
      <alignment horizontal="center" vertical="center" wrapText="1"/>
    </xf>
    <xf numFmtId="0" fontId="6" fillId="10" borderId="6" xfId="0" applyFont="1" applyFill="1" applyBorder="1" applyAlignment="1" applyProtection="1">
      <alignment horizontal="center" vertical="center"/>
    </xf>
    <xf numFmtId="0" fontId="5" fillId="13" borderId="1" xfId="0" applyFont="1" applyFill="1" applyBorder="1" applyAlignment="1" applyProtection="1">
      <alignment horizontal="center" vertical="center" wrapText="1"/>
    </xf>
    <xf numFmtId="0" fontId="32" fillId="0" borderId="0" xfId="0" applyFont="1" applyAlignment="1" applyProtection="1">
      <alignment vertical="center"/>
      <protection locked="0"/>
    </xf>
    <xf numFmtId="0" fontId="6" fillId="10" borderId="6" xfId="0" applyFont="1" applyFill="1" applyBorder="1" applyAlignment="1" applyProtection="1">
      <alignment horizontal="center" vertical="center"/>
      <protection locked="0"/>
    </xf>
    <xf numFmtId="2" fontId="6" fillId="12" borderId="12" xfId="0" applyNumberFormat="1" applyFont="1" applyFill="1" applyBorder="1" applyAlignment="1" applyProtection="1">
      <alignment horizontal="center" vertical="center" wrapText="1"/>
      <protection locked="0"/>
    </xf>
    <xf numFmtId="2" fontId="6" fillId="12" borderId="3" xfId="0" applyNumberFormat="1" applyFont="1" applyFill="1" applyBorder="1" applyAlignment="1" applyProtection="1">
      <alignment horizontal="center" vertical="center" wrapText="1"/>
      <protection locked="0"/>
    </xf>
    <xf numFmtId="2" fontId="6" fillId="12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12" borderId="13" xfId="0" applyFont="1" applyFill="1" applyBorder="1" applyAlignment="1" applyProtection="1">
      <alignment horizontal="center" vertical="center" wrapText="1"/>
      <protection locked="0"/>
    </xf>
    <xf numFmtId="0" fontId="6" fillId="12" borderId="4" xfId="0" applyFont="1" applyFill="1" applyBorder="1" applyAlignment="1" applyProtection="1">
      <alignment horizontal="center" vertical="center" wrapText="1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0" fontId="6" fillId="12" borderId="6" xfId="0" applyFont="1" applyFill="1" applyBorder="1" applyAlignment="1" applyProtection="1">
      <alignment horizontal="center" vertical="center"/>
      <protection locked="0"/>
    </xf>
    <xf numFmtId="2" fontId="33" fillId="1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14" borderId="1" xfId="0" applyFont="1" applyFill="1" applyBorder="1" applyAlignment="1">
      <alignment horizontal="left" vertical="center" wrapText="1"/>
    </xf>
    <xf numFmtId="0" fontId="10" fillId="14" borderId="1" xfId="0" applyFont="1" applyFill="1" applyBorder="1" applyAlignment="1">
      <alignment horizontal="left" vertical="center"/>
    </xf>
    <xf numFmtId="0" fontId="10" fillId="14" borderId="21" xfId="0" applyFont="1" applyFill="1" applyBorder="1" applyAlignment="1">
      <alignment horizontal="left" vertical="center"/>
    </xf>
    <xf numFmtId="0" fontId="10" fillId="14" borderId="9" xfId="0" applyFont="1" applyFill="1" applyBorder="1" applyAlignment="1">
      <alignment horizontal="left" vertical="center"/>
    </xf>
    <xf numFmtId="0" fontId="10" fillId="14" borderId="3" xfId="0" applyFont="1" applyFill="1" applyBorder="1" applyAlignment="1">
      <alignment horizontal="left" vertical="center"/>
    </xf>
    <xf numFmtId="0" fontId="21" fillId="14" borderId="3" xfId="0" applyFont="1" applyFill="1" applyBorder="1" applyAlignment="1">
      <alignment horizontal="left" vertical="center"/>
    </xf>
    <xf numFmtId="0" fontId="34" fillId="9" borderId="1" xfId="2" applyFont="1" applyFill="1" applyBorder="1" applyAlignment="1" applyProtection="1">
      <alignment horizontal="center" vertical="center" wrapText="1"/>
    </xf>
    <xf numFmtId="0" fontId="35" fillId="0" borderId="0" xfId="0" applyFont="1" applyAlignment="1" applyProtection="1">
      <alignment vertical="center"/>
      <protection locked="0"/>
    </xf>
    <xf numFmtId="0" fontId="6" fillId="10" borderId="2" xfId="0" applyFont="1" applyFill="1" applyBorder="1" applyAlignment="1" applyProtection="1">
      <alignment horizontal="center" vertical="center"/>
      <protection locked="0"/>
    </xf>
    <xf numFmtId="0" fontId="29" fillId="10" borderId="2" xfId="0" applyFont="1" applyFill="1" applyBorder="1" applyAlignment="1" applyProtection="1">
      <alignment horizontal="center" vertical="center"/>
      <protection locked="0"/>
    </xf>
    <xf numFmtId="0" fontId="6" fillId="12" borderId="3" xfId="0" applyFont="1" applyFill="1" applyBorder="1" applyAlignment="1" applyProtection="1">
      <alignment horizontal="center" vertical="center"/>
      <protection locked="0"/>
    </xf>
    <xf numFmtId="0" fontId="6" fillId="10" borderId="3" xfId="0" applyFont="1" applyFill="1" applyBorder="1" applyAlignment="1" applyProtection="1">
      <alignment horizontal="center" vertical="center"/>
      <protection locked="0"/>
    </xf>
    <xf numFmtId="0" fontId="27" fillId="3" borderId="37" xfId="1" applyFont="1" applyFill="1" applyBorder="1" applyAlignment="1" applyProtection="1">
      <alignment horizontal="center" vertical="center"/>
    </xf>
    <xf numFmtId="0" fontId="27" fillId="3" borderId="39" xfId="1" applyFont="1" applyFill="1" applyBorder="1" applyAlignment="1" applyProtection="1">
      <alignment horizontal="center" vertical="center"/>
    </xf>
    <xf numFmtId="0" fontId="28" fillId="3" borderId="39" xfId="0" applyFont="1" applyFill="1" applyBorder="1" applyAlignment="1" applyProtection="1">
      <alignment horizontal="center" vertical="center"/>
    </xf>
    <xf numFmtId="0" fontId="28" fillId="3" borderId="40" xfId="0" applyFont="1" applyFill="1" applyBorder="1" applyAlignment="1" applyProtection="1">
      <alignment horizontal="center" vertical="center"/>
    </xf>
    <xf numFmtId="0" fontId="36" fillId="15" borderId="37" xfId="1" applyFont="1" applyFill="1" applyBorder="1" applyAlignment="1" applyProtection="1">
      <alignment horizontal="center" vertical="center"/>
    </xf>
    <xf numFmtId="0" fontId="37" fillId="15" borderId="39" xfId="0" applyFont="1" applyFill="1" applyBorder="1" applyAlignment="1">
      <alignment horizontal="center" vertical="center"/>
    </xf>
    <xf numFmtId="0" fontId="37" fillId="15" borderId="40" xfId="0" applyFont="1" applyFill="1" applyBorder="1" applyAlignment="1">
      <alignment horizontal="center" vertical="center"/>
    </xf>
    <xf numFmtId="0" fontId="27" fillId="2" borderId="37" xfId="1" applyFont="1" applyFill="1" applyBorder="1" applyAlignment="1" applyProtection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14" fillId="14" borderId="10" xfId="0" applyFont="1" applyFill="1" applyBorder="1" applyAlignment="1">
      <alignment horizontal="center" vertical="center"/>
    </xf>
    <xf numFmtId="0" fontId="0" fillId="14" borderId="11" xfId="0" applyFill="1" applyBorder="1" applyAlignment="1">
      <alignment horizontal="center" vertical="center"/>
    </xf>
    <xf numFmtId="0" fontId="0" fillId="14" borderId="21" xfId="0" applyFill="1" applyBorder="1" applyAlignment="1">
      <alignment horizontal="center" vertical="center"/>
    </xf>
    <xf numFmtId="0" fontId="0" fillId="14" borderId="13" xfId="0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25" fillId="8" borderId="33" xfId="2" applyFont="1" applyFill="1" applyBorder="1" applyAlignment="1" applyProtection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4" fillId="14" borderId="6" xfId="0" applyFont="1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2" fontId="23" fillId="12" borderId="6" xfId="0" applyNumberFormat="1" applyFont="1" applyFill="1" applyBorder="1" applyAlignment="1">
      <alignment horizontal="center" vertical="center"/>
    </xf>
    <xf numFmtId="2" fontId="0" fillId="0" borderId="6" xfId="0" applyNumberFormat="1" applyBorder="1" applyAlignment="1">
      <alignment vertical="center"/>
    </xf>
    <xf numFmtId="0" fontId="6" fillId="12" borderId="6" xfId="0" applyFont="1" applyFill="1" applyBorder="1" applyAlignment="1" applyProtection="1">
      <alignment horizontal="left" vertical="center"/>
      <protection locked="0"/>
    </xf>
    <xf numFmtId="0" fontId="22" fillId="12" borderId="6" xfId="0" applyFont="1" applyFill="1" applyBorder="1" applyAlignment="1" applyProtection="1">
      <alignment horizontal="left" vertical="center"/>
      <protection locked="0"/>
    </xf>
    <xf numFmtId="1" fontId="23" fillId="12" borderId="6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8" borderId="11" xfId="0" applyFill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9" xfId="0" applyBorder="1" applyAlignment="1">
      <alignment vertical="center"/>
    </xf>
    <xf numFmtId="0" fontId="3" fillId="11" borderId="6" xfId="2" applyFill="1" applyBorder="1" applyAlignment="1" applyProtection="1">
      <alignment horizontal="center" vertical="center"/>
    </xf>
    <xf numFmtId="0" fontId="3" fillId="0" borderId="6" xfId="2" applyBorder="1" applyAlignment="1" applyProtection="1">
      <alignment horizontal="center" vertical="center"/>
    </xf>
    <xf numFmtId="0" fontId="3" fillId="0" borderId="2" xfId="2" applyBorder="1" applyAlignment="1" applyProtection="1">
      <alignment horizontal="center" vertical="center"/>
    </xf>
    <xf numFmtId="0" fontId="11" fillId="8" borderId="34" xfId="0" applyFont="1" applyFill="1" applyBorder="1" applyAlignment="1">
      <alignment horizontal="center" vertical="center"/>
    </xf>
    <xf numFmtId="0" fontId="10" fillId="8" borderId="34" xfId="0" applyFont="1" applyFill="1" applyBorder="1" applyAlignment="1">
      <alignment horizontal="center" vertical="center"/>
    </xf>
    <xf numFmtId="0" fontId="26" fillId="10" borderId="0" xfId="0" applyFont="1" applyFill="1" applyAlignment="1" applyProtection="1">
      <alignment horizontal="center"/>
      <protection locked="0"/>
    </xf>
    <xf numFmtId="0" fontId="10" fillId="14" borderId="6" xfId="0" applyFont="1" applyFill="1" applyBorder="1" applyAlignment="1">
      <alignment horizontal="center" vertical="center"/>
    </xf>
    <xf numFmtId="0" fontId="6" fillId="12" borderId="6" xfId="0" applyFont="1" applyFill="1" applyBorder="1" applyAlignment="1" applyProtection="1">
      <alignment horizontal="center" vertical="center"/>
      <protection locked="0"/>
    </xf>
    <xf numFmtId="0" fontId="6" fillId="12" borderId="6" xfId="0" applyFont="1" applyFill="1" applyBorder="1" applyAlignment="1" applyProtection="1">
      <alignment vertical="center"/>
      <protection locked="0"/>
    </xf>
    <xf numFmtId="0" fontId="0" fillId="0" borderId="34" xfId="0" applyBorder="1" applyAlignment="1">
      <alignment horizontal="center" vertical="center"/>
    </xf>
    <xf numFmtId="0" fontId="26" fillId="10" borderId="35" xfId="0" applyFont="1" applyFill="1" applyBorder="1" applyAlignment="1" applyProtection="1">
      <alignment horizontal="center"/>
      <protection locked="0"/>
    </xf>
    <xf numFmtId="0" fontId="26" fillId="0" borderId="36" xfId="0" applyFont="1" applyBorder="1" applyAlignment="1" applyProtection="1">
      <alignment horizontal="center"/>
      <protection locked="0"/>
    </xf>
    <xf numFmtId="0" fontId="20" fillId="12" borderId="25" xfId="2" applyFont="1" applyFill="1" applyBorder="1" applyAlignment="1" applyProtection="1">
      <alignment horizontal="center" vertical="center"/>
      <protection locked="0"/>
    </xf>
    <xf numFmtId="0" fontId="20" fillId="12" borderId="26" xfId="2" applyFont="1" applyFill="1" applyBorder="1" applyAlignment="1" applyProtection="1">
      <alignment horizontal="center" vertical="center"/>
      <protection locked="0"/>
    </xf>
    <xf numFmtId="0" fontId="20" fillId="12" borderId="27" xfId="2" applyFont="1" applyFill="1" applyBorder="1" applyAlignment="1" applyProtection="1">
      <alignment horizontal="center" vertical="center"/>
      <protection locked="0"/>
    </xf>
    <xf numFmtId="0" fontId="20" fillId="12" borderId="28" xfId="2" applyFont="1" applyFill="1" applyBorder="1" applyAlignment="1" applyProtection="1">
      <alignment horizontal="center" vertical="center"/>
      <protection locked="0"/>
    </xf>
    <xf numFmtId="0" fontId="20" fillId="12" borderId="0" xfId="2" applyFont="1" applyFill="1" applyBorder="1" applyAlignment="1" applyProtection="1">
      <alignment horizontal="center" vertical="center"/>
      <protection locked="0"/>
    </xf>
    <xf numFmtId="0" fontId="20" fillId="12" borderId="29" xfId="2" applyFont="1" applyFill="1" applyBorder="1" applyAlignment="1" applyProtection="1">
      <alignment horizontal="center" vertical="center"/>
      <protection locked="0"/>
    </xf>
    <xf numFmtId="0" fontId="20" fillId="12" borderId="30" xfId="2" applyFont="1" applyFill="1" applyBorder="1" applyAlignment="1" applyProtection="1">
      <alignment horizontal="center" vertical="center"/>
      <protection locked="0"/>
    </xf>
    <xf numFmtId="0" fontId="20" fillId="12" borderId="31" xfId="2" applyFont="1" applyFill="1" applyBorder="1" applyAlignment="1" applyProtection="1">
      <alignment horizontal="center" vertical="center"/>
      <protection locked="0"/>
    </xf>
    <xf numFmtId="0" fontId="20" fillId="12" borderId="32" xfId="2" applyFont="1" applyFill="1" applyBorder="1" applyAlignment="1" applyProtection="1">
      <alignment horizontal="center" vertical="center"/>
      <protection locked="0"/>
    </xf>
    <xf numFmtId="0" fontId="21" fillId="14" borderId="6" xfId="0" applyFont="1" applyFill="1" applyBorder="1" applyAlignment="1">
      <alignment horizontal="center" vertical="center"/>
    </xf>
    <xf numFmtId="0" fontId="22" fillId="12" borderId="6" xfId="0" applyFont="1" applyFill="1" applyBorder="1" applyAlignment="1" applyProtection="1">
      <alignment horizontal="center" vertical="center"/>
      <protection locked="0"/>
    </xf>
    <xf numFmtId="0" fontId="11" fillId="14" borderId="6" xfId="0" applyFont="1" applyFill="1" applyBorder="1" applyAlignment="1">
      <alignment horizontal="center" vertical="center"/>
    </xf>
    <xf numFmtId="0" fontId="0" fillId="10" borderId="34" xfId="0" applyFill="1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vertical="center"/>
      <protection locked="0"/>
    </xf>
    <xf numFmtId="0" fontId="24" fillId="8" borderId="2" xfId="2" applyFont="1" applyFill="1" applyBorder="1" applyAlignment="1" applyProtection="1">
      <alignment horizontal="center" vertical="center"/>
      <protection locked="0"/>
    </xf>
    <xf numFmtId="0" fontId="24" fillId="0" borderId="3" xfId="2" applyFont="1" applyBorder="1" applyAlignment="1" applyProtection="1">
      <alignment horizontal="center" vertical="center"/>
      <protection locked="0"/>
    </xf>
    <xf numFmtId="0" fontId="24" fillId="0" borderId="4" xfId="2" applyFont="1" applyBorder="1" applyAlignment="1" applyProtection="1">
      <alignment horizontal="center" vertical="center"/>
      <protection locked="0"/>
    </xf>
    <xf numFmtId="0" fontId="0" fillId="8" borderId="5" xfId="0" applyFill="1" applyBorder="1" applyAlignment="1">
      <alignment vertical="center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3" fillId="10" borderId="6" xfId="0" applyFont="1" applyFill="1" applyBorder="1" applyAlignment="1" applyProtection="1">
      <alignment horizontal="center" vertical="center" wrapText="1"/>
      <protection locked="0"/>
    </xf>
    <xf numFmtId="2" fontId="16" fillId="4" borderId="6" xfId="0" applyNumberFormat="1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8" fillId="4" borderId="16" xfId="2" applyFont="1" applyFill="1" applyBorder="1" applyAlignment="1" applyProtection="1">
      <alignment horizontal="center" vertical="center"/>
      <protection locked="0"/>
    </xf>
    <xf numFmtId="0" fontId="18" fillId="4" borderId="17" xfId="2" applyFont="1" applyFill="1" applyBorder="1" applyAlignment="1" applyProtection="1">
      <alignment horizontal="center" vertical="center"/>
      <protection locked="0"/>
    </xf>
    <xf numFmtId="0" fontId="18" fillId="4" borderId="18" xfId="2" applyFont="1" applyFill="1" applyBorder="1" applyAlignment="1" applyProtection="1">
      <alignment horizontal="center" vertical="center"/>
      <protection locked="0"/>
    </xf>
    <xf numFmtId="0" fontId="18" fillId="4" borderId="19" xfId="2" applyFont="1" applyFill="1" applyBorder="1" applyAlignment="1" applyProtection="1">
      <alignment horizontal="center" vertical="center"/>
      <protection locked="0"/>
    </xf>
    <xf numFmtId="0" fontId="18" fillId="4" borderId="0" xfId="2" applyFont="1" applyFill="1" applyBorder="1" applyAlignment="1" applyProtection="1">
      <alignment horizontal="center" vertical="center"/>
      <protection locked="0"/>
    </xf>
    <xf numFmtId="0" fontId="18" fillId="4" borderId="20" xfId="2" applyFont="1" applyFill="1" applyBorder="1" applyAlignment="1" applyProtection="1">
      <alignment horizontal="center" vertical="center"/>
      <protection locked="0"/>
    </xf>
    <xf numFmtId="0" fontId="18" fillId="4" borderId="22" xfId="2" applyFont="1" applyFill="1" applyBorder="1" applyAlignment="1" applyProtection="1">
      <alignment horizontal="center" vertical="center"/>
      <protection locked="0"/>
    </xf>
    <xf numFmtId="0" fontId="18" fillId="4" borderId="23" xfId="2" applyFont="1" applyFill="1" applyBorder="1" applyAlignment="1" applyProtection="1">
      <alignment horizontal="center" vertical="center"/>
      <protection locked="0"/>
    </xf>
    <xf numFmtId="0" fontId="18" fillId="4" borderId="24" xfId="2" applyFont="1" applyFill="1" applyBorder="1" applyAlignment="1" applyProtection="1">
      <alignment horizontal="center" vertical="center"/>
      <protection locked="0"/>
    </xf>
    <xf numFmtId="0" fontId="17" fillId="4" borderId="5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7" fillId="8" borderId="10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20" fillId="14" borderId="16" xfId="2" applyFont="1" applyFill="1" applyBorder="1" applyAlignment="1" applyProtection="1">
      <alignment horizontal="center" vertical="center"/>
      <protection locked="0"/>
    </xf>
    <xf numFmtId="0" fontId="20" fillId="14" borderId="17" xfId="2" applyFont="1" applyFill="1" applyBorder="1" applyAlignment="1" applyProtection="1">
      <alignment horizontal="center" vertical="center"/>
      <protection locked="0"/>
    </xf>
    <xf numFmtId="0" fontId="20" fillId="14" borderId="18" xfId="2" applyFont="1" applyFill="1" applyBorder="1" applyAlignment="1" applyProtection="1">
      <alignment horizontal="center" vertical="center"/>
      <protection locked="0"/>
    </xf>
    <xf numFmtId="0" fontId="20" fillId="14" borderId="19" xfId="2" applyFont="1" applyFill="1" applyBorder="1" applyAlignment="1" applyProtection="1">
      <alignment horizontal="center" vertical="center"/>
      <protection locked="0"/>
    </xf>
    <xf numFmtId="0" fontId="20" fillId="14" borderId="0" xfId="2" applyFont="1" applyFill="1" applyBorder="1" applyAlignment="1" applyProtection="1">
      <alignment horizontal="center" vertical="center"/>
      <protection locked="0"/>
    </xf>
    <xf numFmtId="0" fontId="20" fillId="14" borderId="20" xfId="2" applyFont="1" applyFill="1" applyBorder="1" applyAlignment="1" applyProtection="1">
      <alignment horizontal="center" vertical="center"/>
      <protection locked="0"/>
    </xf>
    <xf numFmtId="0" fontId="20" fillId="14" borderId="22" xfId="2" applyFont="1" applyFill="1" applyBorder="1" applyAlignment="1" applyProtection="1">
      <alignment horizontal="center" vertical="center"/>
      <protection locked="0"/>
    </xf>
    <xf numFmtId="0" fontId="20" fillId="14" borderId="23" xfId="2" applyFont="1" applyFill="1" applyBorder="1" applyAlignment="1" applyProtection="1">
      <alignment horizontal="center" vertical="center"/>
      <protection locked="0"/>
    </xf>
    <xf numFmtId="0" fontId="20" fillId="14" borderId="24" xfId="2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>
      <alignment horizontal="center" vertical="center"/>
    </xf>
    <xf numFmtId="0" fontId="6" fillId="10" borderId="6" xfId="0" applyFont="1" applyFill="1" applyBorder="1" applyAlignment="1" applyProtection="1">
      <alignment horizontal="left" vertical="center"/>
      <protection locked="0"/>
    </xf>
    <xf numFmtId="0" fontId="22" fillId="10" borderId="6" xfId="0" applyFont="1" applyFill="1" applyBorder="1" applyAlignment="1" applyProtection="1">
      <alignment horizontal="left" vertical="center"/>
      <protection locked="0"/>
    </xf>
    <xf numFmtId="0" fontId="4" fillId="14" borderId="6" xfId="0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18" fillId="14" borderId="16" xfId="2" applyFont="1" applyFill="1" applyBorder="1" applyAlignment="1" applyProtection="1">
      <alignment horizontal="center" vertical="center"/>
      <protection locked="0"/>
    </xf>
    <xf numFmtId="0" fontId="18" fillId="14" borderId="17" xfId="2" applyFont="1" applyFill="1" applyBorder="1" applyAlignment="1" applyProtection="1">
      <alignment horizontal="center" vertical="center"/>
      <protection locked="0"/>
    </xf>
    <xf numFmtId="0" fontId="18" fillId="14" borderId="18" xfId="2" applyFont="1" applyFill="1" applyBorder="1" applyAlignment="1" applyProtection="1">
      <alignment horizontal="center" vertical="center"/>
      <protection locked="0"/>
    </xf>
    <xf numFmtId="0" fontId="18" fillId="14" borderId="19" xfId="2" applyFont="1" applyFill="1" applyBorder="1" applyAlignment="1" applyProtection="1">
      <alignment horizontal="center" vertical="center"/>
      <protection locked="0"/>
    </xf>
    <xf numFmtId="0" fontId="18" fillId="14" borderId="0" xfId="2" applyFont="1" applyFill="1" applyBorder="1" applyAlignment="1" applyProtection="1">
      <alignment horizontal="center" vertical="center"/>
      <protection locked="0"/>
    </xf>
    <xf numFmtId="0" fontId="18" fillId="14" borderId="20" xfId="2" applyFont="1" applyFill="1" applyBorder="1" applyAlignment="1" applyProtection="1">
      <alignment horizontal="center" vertical="center"/>
      <protection locked="0"/>
    </xf>
    <xf numFmtId="0" fontId="18" fillId="14" borderId="22" xfId="2" applyFont="1" applyFill="1" applyBorder="1" applyAlignment="1" applyProtection="1">
      <alignment horizontal="center" vertical="center"/>
      <protection locked="0"/>
    </xf>
    <xf numFmtId="0" fontId="18" fillId="14" borderId="23" xfId="2" applyFont="1" applyFill="1" applyBorder="1" applyAlignment="1" applyProtection="1">
      <alignment horizontal="center" vertical="center"/>
      <protection locked="0"/>
    </xf>
    <xf numFmtId="0" fontId="18" fillId="14" borderId="24" xfId="2" applyFont="1" applyFill="1" applyBorder="1" applyAlignment="1" applyProtection="1">
      <alignment horizontal="center" vertical="center"/>
      <protection locked="0"/>
    </xf>
    <xf numFmtId="0" fontId="19" fillId="0" borderId="6" xfId="0" applyFont="1" applyBorder="1" applyAlignment="1">
      <alignment horizontal="center" vertical="center"/>
    </xf>
    <xf numFmtId="0" fontId="6" fillId="10" borderId="6" xfId="0" applyFont="1" applyFill="1" applyBorder="1" applyAlignment="1" applyProtection="1">
      <alignment horizontal="center" vertical="center"/>
      <protection locked="0"/>
    </xf>
    <xf numFmtId="0" fontId="6" fillId="10" borderId="6" xfId="0" applyFont="1" applyFill="1" applyBorder="1" applyAlignment="1" applyProtection="1">
      <alignment vertical="center"/>
      <protection locked="0"/>
    </xf>
    <xf numFmtId="0" fontId="22" fillId="10" borderId="6" xfId="0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31" fillId="8" borderId="2" xfId="2" applyFont="1" applyFill="1" applyBorder="1" applyAlignment="1" applyProtection="1">
      <alignment horizontal="center" vertical="center"/>
      <protection locked="0"/>
    </xf>
    <xf numFmtId="0" fontId="31" fillId="0" borderId="3" xfId="2" applyFont="1" applyBorder="1" applyAlignment="1" applyProtection="1">
      <alignment horizontal="center" vertical="center"/>
      <protection locked="0"/>
    </xf>
    <xf numFmtId="0" fontId="31" fillId="0" borderId="4" xfId="2" applyFont="1" applyBorder="1" applyAlignment="1" applyProtection="1">
      <alignment horizontal="center" vertical="center"/>
      <protection locked="0"/>
    </xf>
  </cellXfs>
  <cellStyles count="5">
    <cellStyle name="Hyperlink" xfId="2" builtinId="8"/>
    <cellStyle name="Normal" xfId="0" builtinId="0"/>
    <cellStyle name="Table details left" xfId="3" xr:uid="{15B7BF0F-455B-4B12-BEF2-4920EC572E83}"/>
    <cellStyle name="Table details right" xfId="4" xr:uid="{31F254B7-1F36-41DE-AC8E-9105771B204C}"/>
    <cellStyle name="Title" xfId="1" builtinId="15"/>
  </cellStyles>
  <dxfs count="12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EE833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7</xdr:row>
      <xdr:rowOff>19050</xdr:rowOff>
    </xdr:from>
    <xdr:to>
      <xdr:col>3</xdr:col>
      <xdr:colOff>771525</xdr:colOff>
      <xdr:row>23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3A218-EB13-404A-A26D-DDFE333F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638300"/>
          <a:ext cx="2733675" cy="3543300"/>
        </a:xfrm>
        <a:prstGeom prst="rect">
          <a:avLst/>
        </a:prstGeom>
        <a:effectLst>
          <a:softEdge rad="1016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vpsportscamps.com/" TargetMode="External"/><Relationship Id="rId2" Type="http://schemas.openxmlformats.org/officeDocument/2006/relationships/hyperlink" Target="https://www.maxpreps.com/athlete/ocypher-owens/QmxSjyOXEeiT-Oz0u-e-FA/videos.htm?videoid=72ace727-5a62-4691-8568-7d800c2b943c" TargetMode="External"/><Relationship Id="rId1" Type="http://schemas.openxmlformats.org/officeDocument/2006/relationships/hyperlink" Target="https://www.maxpreps.com/athlete/ocypher-owens/QmxSjyOXEeiT-Oz0u-e-FA/default.ht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hudl.com/profile/13916455/Ocypher-Owens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vpsportscamps.com/" TargetMode="External"/><Relationship Id="rId1" Type="http://schemas.openxmlformats.org/officeDocument/2006/relationships/hyperlink" Target="https://www.maxpreps.com/athlete/ocypher-owens/QmxSjyOXEeiT-Oz0u-e-FA/default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D703C-1BE0-434E-8AB6-824CA99B6C16}">
  <dimension ref="A1:AF30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U30" sqref="U30"/>
    </sheetView>
  </sheetViews>
  <sheetFormatPr defaultRowHeight="15" x14ac:dyDescent="0.25"/>
  <cols>
    <col min="1" max="1" width="9.140625" style="1" customWidth="1"/>
    <col min="2" max="2" width="16.140625" style="1" bestFit="1" customWidth="1"/>
    <col min="3" max="3" width="6.85546875" style="2" customWidth="1"/>
    <col min="4" max="4" width="11.28515625" style="2" customWidth="1"/>
    <col min="5" max="5" width="6.5703125" style="2" customWidth="1"/>
    <col min="6" max="6" width="21" style="2" bestFit="1" customWidth="1"/>
    <col min="7" max="7" width="12.28515625" style="2" customWidth="1"/>
    <col min="8" max="8" width="5.140625" style="2" bestFit="1" customWidth="1"/>
    <col min="9" max="9" width="11.7109375" style="2" customWidth="1"/>
    <col min="10" max="10" width="11.140625" style="2" customWidth="1"/>
    <col min="11" max="11" width="12" style="2" customWidth="1"/>
    <col min="12" max="12" width="9.42578125" style="2" customWidth="1"/>
    <col min="13" max="13" width="7" style="2" customWidth="1"/>
    <col min="14" max="14" width="7.28515625" style="2" customWidth="1"/>
    <col min="15" max="16" width="7.7109375" style="1" customWidth="1"/>
    <col min="17" max="17" width="11" style="1" customWidth="1"/>
    <col min="18" max="18" width="7" style="1" bestFit="1" customWidth="1"/>
    <col min="19" max="19" width="7.140625" style="1" bestFit="1" customWidth="1"/>
    <col min="20" max="20" width="8.140625" style="1" bestFit="1" customWidth="1"/>
    <col min="21" max="21" width="6.42578125" style="1" bestFit="1" customWidth="1"/>
    <col min="22" max="22" width="8.42578125" style="1" customWidth="1"/>
    <col min="23" max="23" width="7" style="1" bestFit="1" customWidth="1"/>
    <col min="24" max="24" width="7.28515625" style="1" bestFit="1" customWidth="1"/>
    <col min="25" max="25" width="8.140625" style="1" bestFit="1" customWidth="1"/>
    <col min="26" max="26" width="8.85546875" style="1" customWidth="1"/>
    <col min="27" max="27" width="8" style="1" customWidth="1"/>
    <col min="28" max="28" width="7" style="1" customWidth="1"/>
    <col min="29" max="29" width="17.85546875" style="2" customWidth="1"/>
    <col min="30" max="30" width="15.42578125" style="2" customWidth="1"/>
    <col min="31" max="31" width="23" style="2" bestFit="1" customWidth="1"/>
    <col min="32" max="32" width="20.5703125" style="1" customWidth="1"/>
    <col min="33" max="16384" width="9.140625" style="1"/>
  </cols>
  <sheetData>
    <row r="1" spans="1:32" ht="39.950000000000003" customHeight="1" x14ac:dyDescent="0.25">
      <c r="A1" s="74" t="s">
        <v>126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6"/>
      <c r="AB1" s="76"/>
      <c r="AC1" s="76"/>
      <c r="AD1" s="76"/>
      <c r="AE1" s="76"/>
      <c r="AF1" s="77"/>
    </row>
    <row r="2" spans="1:32" ht="39.950000000000003" customHeight="1" x14ac:dyDescent="0.25">
      <c r="A2" s="81" t="s">
        <v>128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3"/>
    </row>
    <row r="3" spans="1:32" s="52" customFormat="1" ht="24.95" customHeight="1" x14ac:dyDescent="0.25">
      <c r="A3" s="78" t="s">
        <v>117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80"/>
    </row>
    <row r="4" spans="1:32" s="3" customFormat="1" ht="38.25" x14ac:dyDescent="0.25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7" t="s">
        <v>8</v>
      </c>
      <c r="J4" s="37" t="s">
        <v>9</v>
      </c>
      <c r="K4" s="38" t="s">
        <v>10</v>
      </c>
      <c r="L4" s="38" t="s">
        <v>11</v>
      </c>
      <c r="M4" s="51" t="s">
        <v>116</v>
      </c>
      <c r="N4" s="51" t="s">
        <v>127</v>
      </c>
      <c r="O4" s="39" t="s">
        <v>12</v>
      </c>
      <c r="P4" s="39" t="s">
        <v>13</v>
      </c>
      <c r="Q4" s="39" t="s">
        <v>14</v>
      </c>
      <c r="R4" s="39" t="s">
        <v>15</v>
      </c>
      <c r="S4" s="39" t="s">
        <v>16</v>
      </c>
      <c r="T4" s="39" t="s">
        <v>17</v>
      </c>
      <c r="U4" s="39" t="s">
        <v>18</v>
      </c>
      <c r="V4" s="39" t="s">
        <v>99</v>
      </c>
      <c r="W4" s="39" t="s">
        <v>98</v>
      </c>
      <c r="X4" s="39" t="s">
        <v>51</v>
      </c>
      <c r="Y4" s="39" t="s">
        <v>21</v>
      </c>
      <c r="Z4" s="39" t="s">
        <v>22</v>
      </c>
      <c r="AA4" s="37" t="s">
        <v>23</v>
      </c>
      <c r="AB4" s="40" t="s">
        <v>101</v>
      </c>
      <c r="AC4" s="41" t="s">
        <v>94</v>
      </c>
      <c r="AD4" s="41" t="s">
        <v>95</v>
      </c>
      <c r="AE4" s="41" t="s">
        <v>96</v>
      </c>
      <c r="AF4" s="42" t="s">
        <v>24</v>
      </c>
    </row>
    <row r="5" spans="1:32" x14ac:dyDescent="0.25">
      <c r="A5" s="68" t="s">
        <v>25</v>
      </c>
      <c r="B5" s="43" t="str">
        <f>'1'!B2:G2</f>
        <v>Owens, Ocypher</v>
      </c>
      <c r="C5" s="44">
        <f>'1'!C4</f>
        <v>2003</v>
      </c>
      <c r="D5" s="49">
        <f>'1'!D4</f>
        <v>2021</v>
      </c>
      <c r="E5" s="45">
        <f>'1'!H9</f>
        <v>3.5</v>
      </c>
      <c r="F5" s="45" t="str">
        <f>'1'!F9</f>
        <v>Orlando Christian Prep</v>
      </c>
      <c r="G5" s="45" t="str">
        <f>'1'!F10</f>
        <v>Orlando</v>
      </c>
      <c r="H5" s="44" t="str">
        <f>'1'!H10</f>
        <v>FL</v>
      </c>
      <c r="I5" s="45" t="str">
        <f>'1'!F11</f>
        <v>Basketball</v>
      </c>
      <c r="J5" s="44" t="str">
        <f>'1'!H11</f>
        <v>PG, SG, ST</v>
      </c>
      <c r="K5" s="45" t="str">
        <f>'1'!F12</f>
        <v>Volleyball</v>
      </c>
      <c r="L5" s="44" t="str">
        <f>'1'!H12</f>
        <v>SG, SF</v>
      </c>
      <c r="M5" s="44" t="str">
        <f>'1'!F13</f>
        <v>RH</v>
      </c>
      <c r="N5" s="44" t="str">
        <f>'1'!H13</f>
        <v>RH</v>
      </c>
      <c r="O5" s="45">
        <f>'1'!H3</f>
        <v>78</v>
      </c>
      <c r="P5" s="45">
        <f>'1'!I3</f>
        <v>190</v>
      </c>
      <c r="Q5" s="45">
        <f>'1'!J3</f>
        <v>106</v>
      </c>
      <c r="R5" s="45">
        <f>'1'!K3</f>
        <v>84</v>
      </c>
      <c r="S5" s="45">
        <f>'1'!L3</f>
        <v>40</v>
      </c>
      <c r="T5" s="45">
        <f>'1'!M3</f>
        <v>40</v>
      </c>
      <c r="U5" s="45">
        <f>'1'!N3</f>
        <v>12</v>
      </c>
      <c r="V5" s="45">
        <f>'1'!O3</f>
        <v>112</v>
      </c>
      <c r="W5" s="45">
        <f>'1'!P3</f>
        <v>66</v>
      </c>
      <c r="X5" s="45">
        <f>'1'!Q3</f>
        <v>5.9</v>
      </c>
      <c r="Y5" s="45">
        <f>'1'!R3</f>
        <v>12</v>
      </c>
      <c r="Z5" s="45">
        <f>'1'!S3</f>
        <v>8</v>
      </c>
      <c r="AA5" s="46">
        <f>'1'!T3</f>
        <v>87.25</v>
      </c>
      <c r="AB5" s="48" t="s">
        <v>100</v>
      </c>
      <c r="AC5" s="44" t="str">
        <f>'1'!K28</f>
        <v>Mrs. Ebony Whitby</v>
      </c>
      <c r="AD5" s="44" t="str">
        <f>'1'!O28</f>
        <v>(321) 888-9146</v>
      </c>
      <c r="AE5" s="47" t="str">
        <f>'1'!Q28</f>
        <v>ebonywhitby@gmail.com</v>
      </c>
      <c r="AF5" s="35"/>
    </row>
    <row r="6" spans="1:32" x14ac:dyDescent="0.25">
      <c r="A6" s="68" t="s">
        <v>26</v>
      </c>
      <c r="B6" s="43" t="str">
        <f>'2'!B2:G2</f>
        <v>Last, First</v>
      </c>
      <c r="C6" s="44">
        <f>'2'!C4</f>
        <v>0</v>
      </c>
      <c r="D6" s="49">
        <f>'2'!D4</f>
        <v>0</v>
      </c>
      <c r="E6" s="45">
        <f>'2'!H9</f>
        <v>0</v>
      </c>
      <c r="F6" s="45">
        <f>'2'!F9</f>
        <v>0</v>
      </c>
      <c r="G6" s="45">
        <f>'2'!F10</f>
        <v>0</v>
      </c>
      <c r="H6" s="44">
        <f>'2'!H10</f>
        <v>0</v>
      </c>
      <c r="I6" s="45">
        <f>'2'!F11</f>
        <v>0</v>
      </c>
      <c r="J6" s="44">
        <f>'2'!H11</f>
        <v>0</v>
      </c>
      <c r="K6" s="45">
        <f>'2'!F12</f>
        <v>0</v>
      </c>
      <c r="L6" s="44">
        <f>'2'!H12</f>
        <v>0</v>
      </c>
      <c r="M6" s="44">
        <f>'2'!F13</f>
        <v>0</v>
      </c>
      <c r="N6" s="44">
        <f>'2'!H13</f>
        <v>0</v>
      </c>
      <c r="O6" s="45">
        <f>'2'!H3</f>
        <v>0</v>
      </c>
      <c r="P6" s="45">
        <f>'2'!I3</f>
        <v>0</v>
      </c>
      <c r="Q6" s="45">
        <f>'2'!J3</f>
        <v>0</v>
      </c>
      <c r="R6" s="45">
        <f>'2'!K3</f>
        <v>0</v>
      </c>
      <c r="S6" s="45">
        <f>'2'!L3</f>
        <v>0</v>
      </c>
      <c r="T6" s="45">
        <f>'2'!M3</f>
        <v>0</v>
      </c>
      <c r="U6" s="45">
        <f>'2'!N3</f>
        <v>0</v>
      </c>
      <c r="V6" s="45">
        <f>'2'!O3</f>
        <v>0</v>
      </c>
      <c r="W6" s="45">
        <f>'2'!P3</f>
        <v>0</v>
      </c>
      <c r="X6" s="45">
        <f>'2'!Q3</f>
        <v>0</v>
      </c>
      <c r="Y6" s="45">
        <f>'2'!R3</f>
        <v>0</v>
      </c>
      <c r="Z6" s="45">
        <f>'2'!S3</f>
        <v>0</v>
      </c>
      <c r="AA6" s="46">
        <f>'2'!T3</f>
        <v>0</v>
      </c>
      <c r="AB6" s="48" t="s">
        <v>100</v>
      </c>
      <c r="AC6" s="44" t="str">
        <f>'2'!K28</f>
        <v>Mr or Mrs First Last</v>
      </c>
      <c r="AD6" s="44" t="str">
        <f>'2'!O28</f>
        <v>(000) 000 - 0000</v>
      </c>
      <c r="AE6" s="47" t="str">
        <f>'2'!Q28</f>
        <v>name@xmail.com</v>
      </c>
      <c r="AF6" s="35"/>
    </row>
    <row r="7" spans="1:32" x14ac:dyDescent="0.25">
      <c r="A7" s="68" t="s">
        <v>27</v>
      </c>
      <c r="B7" s="43" t="str">
        <f>'3'!B2:G2</f>
        <v>Last, First</v>
      </c>
      <c r="C7" s="44">
        <f>'3'!C4</f>
        <v>0</v>
      </c>
      <c r="D7" s="49">
        <f>'3'!D4</f>
        <v>0</v>
      </c>
      <c r="E7" s="45">
        <f>'3'!H9</f>
        <v>0</v>
      </c>
      <c r="F7" s="45">
        <f>'3'!F9</f>
        <v>0</v>
      </c>
      <c r="G7" s="45">
        <f>'3'!F10</f>
        <v>0</v>
      </c>
      <c r="H7" s="44">
        <f>'3'!H10</f>
        <v>0</v>
      </c>
      <c r="I7" s="45">
        <f>'3'!F11</f>
        <v>0</v>
      </c>
      <c r="J7" s="44">
        <f>'3'!H11</f>
        <v>0</v>
      </c>
      <c r="K7" s="45">
        <f>'3'!F12</f>
        <v>0</v>
      </c>
      <c r="L7" s="44">
        <f>'3'!H12</f>
        <v>0</v>
      </c>
      <c r="M7" s="44">
        <f>'3'!F13</f>
        <v>0</v>
      </c>
      <c r="N7" s="44">
        <f>'3'!H13</f>
        <v>0</v>
      </c>
      <c r="O7" s="45">
        <f>'3'!H3</f>
        <v>0</v>
      </c>
      <c r="P7" s="45">
        <f>'3'!I3</f>
        <v>0</v>
      </c>
      <c r="Q7" s="45">
        <f>'3'!J3</f>
        <v>0</v>
      </c>
      <c r="R7" s="45">
        <f>'3'!K3</f>
        <v>0</v>
      </c>
      <c r="S7" s="45">
        <f>'3'!L3</f>
        <v>0</v>
      </c>
      <c r="T7" s="45">
        <f>'3'!M3</f>
        <v>0</v>
      </c>
      <c r="U7" s="45">
        <f>'3'!N3</f>
        <v>0</v>
      </c>
      <c r="V7" s="45">
        <f>'3'!O3</f>
        <v>0</v>
      </c>
      <c r="W7" s="45">
        <f>'3'!P3</f>
        <v>0</v>
      </c>
      <c r="X7" s="45">
        <f>'3'!Q3</f>
        <v>0</v>
      </c>
      <c r="Y7" s="45">
        <f>'3'!R3</f>
        <v>0</v>
      </c>
      <c r="Z7" s="45">
        <f>'3'!S3</f>
        <v>0</v>
      </c>
      <c r="AA7" s="46">
        <f>'3'!T3</f>
        <v>0</v>
      </c>
      <c r="AB7" s="48" t="s">
        <v>100</v>
      </c>
      <c r="AC7" s="44" t="str">
        <f>'3'!K28</f>
        <v>Mr or Mrs First Last</v>
      </c>
      <c r="AD7" s="44" t="str">
        <f>'3'!O28</f>
        <v>(000) 000 - 0000</v>
      </c>
      <c r="AE7" s="47" t="str">
        <f>'3'!Q28</f>
        <v>name@xmail.com</v>
      </c>
      <c r="AF7" s="35"/>
    </row>
    <row r="8" spans="1:32" x14ac:dyDescent="0.25">
      <c r="A8" s="68" t="s">
        <v>28</v>
      </c>
      <c r="B8" s="43" t="str">
        <f>'4'!B2:G2</f>
        <v>Last, First</v>
      </c>
      <c r="C8" s="44">
        <f>'4'!C4</f>
        <v>0</v>
      </c>
      <c r="D8" s="49">
        <f>'4'!D4</f>
        <v>0</v>
      </c>
      <c r="E8" s="45">
        <f>'4'!H9</f>
        <v>0</v>
      </c>
      <c r="F8" s="45">
        <f>'4'!F9</f>
        <v>0</v>
      </c>
      <c r="G8" s="45">
        <f>'4'!F10</f>
        <v>0</v>
      </c>
      <c r="H8" s="44">
        <f>'4'!H10</f>
        <v>0</v>
      </c>
      <c r="I8" s="45">
        <f>'4'!F11</f>
        <v>0</v>
      </c>
      <c r="J8" s="44">
        <f>'4'!H11</f>
        <v>0</v>
      </c>
      <c r="K8" s="45">
        <f>'4'!F12</f>
        <v>0</v>
      </c>
      <c r="L8" s="44">
        <f>'4'!H12</f>
        <v>0</v>
      </c>
      <c r="M8" s="44">
        <f>'4'!F13</f>
        <v>0</v>
      </c>
      <c r="N8" s="44">
        <f>'4'!H13</f>
        <v>0</v>
      </c>
      <c r="O8" s="45">
        <f>'4'!H3</f>
        <v>0</v>
      </c>
      <c r="P8" s="45">
        <f>'4'!I3</f>
        <v>0</v>
      </c>
      <c r="Q8" s="45">
        <f>'4'!J3</f>
        <v>0</v>
      </c>
      <c r="R8" s="45">
        <f>'4'!K3</f>
        <v>0</v>
      </c>
      <c r="S8" s="45">
        <f>'4'!L3</f>
        <v>0</v>
      </c>
      <c r="T8" s="45">
        <f>'4'!M3</f>
        <v>0</v>
      </c>
      <c r="U8" s="45">
        <f>'4'!N3</f>
        <v>0</v>
      </c>
      <c r="V8" s="45">
        <f>'4'!O3</f>
        <v>0</v>
      </c>
      <c r="W8" s="45">
        <f>'4'!P3</f>
        <v>0</v>
      </c>
      <c r="X8" s="45">
        <f>'4'!Q3</f>
        <v>0</v>
      </c>
      <c r="Y8" s="45">
        <f>'4'!R3</f>
        <v>0</v>
      </c>
      <c r="Z8" s="45">
        <f>'4'!S3</f>
        <v>0</v>
      </c>
      <c r="AA8" s="46">
        <f>'4'!T3</f>
        <v>0</v>
      </c>
      <c r="AB8" s="48" t="s">
        <v>100</v>
      </c>
      <c r="AC8" s="44" t="str">
        <f>'4'!K28</f>
        <v>Mr or Mrs First Last</v>
      </c>
      <c r="AD8" s="44" t="str">
        <f>'4'!O28</f>
        <v>(000) 000 - 0000</v>
      </c>
      <c r="AE8" s="47" t="str">
        <f>'4'!Q28</f>
        <v>name@xmail.com</v>
      </c>
      <c r="AF8" s="35"/>
    </row>
    <row r="9" spans="1:32" x14ac:dyDescent="0.25">
      <c r="A9" s="68" t="s">
        <v>29</v>
      </c>
      <c r="B9" s="43" t="str">
        <f>'5'!B2:G2</f>
        <v>Last, First</v>
      </c>
      <c r="C9" s="44">
        <f>'5'!C4</f>
        <v>0</v>
      </c>
      <c r="D9" s="49">
        <f>'5'!D4</f>
        <v>0</v>
      </c>
      <c r="E9" s="45">
        <f>'5'!H9</f>
        <v>0</v>
      </c>
      <c r="F9" s="45">
        <f>'5'!F9</f>
        <v>0</v>
      </c>
      <c r="G9" s="45">
        <f>'5'!F10</f>
        <v>0</v>
      </c>
      <c r="H9" s="44">
        <f>'5'!H10</f>
        <v>0</v>
      </c>
      <c r="I9" s="45">
        <f>'5'!F11</f>
        <v>0</v>
      </c>
      <c r="J9" s="44">
        <f>'5'!H11</f>
        <v>0</v>
      </c>
      <c r="K9" s="45">
        <f>'5'!F12</f>
        <v>0</v>
      </c>
      <c r="L9" s="44">
        <f>'5'!H12</f>
        <v>0</v>
      </c>
      <c r="M9" s="44">
        <f>'5'!F13</f>
        <v>0</v>
      </c>
      <c r="N9" s="44">
        <f>'5'!H13</f>
        <v>0</v>
      </c>
      <c r="O9" s="45">
        <f>'5'!H3</f>
        <v>0</v>
      </c>
      <c r="P9" s="45">
        <f>'5'!I3</f>
        <v>0</v>
      </c>
      <c r="Q9" s="45">
        <f>'5'!J3</f>
        <v>0</v>
      </c>
      <c r="R9" s="45">
        <f>'5'!K3</f>
        <v>0</v>
      </c>
      <c r="S9" s="45">
        <f>'5'!L3</f>
        <v>0</v>
      </c>
      <c r="T9" s="45">
        <f>'5'!M3</f>
        <v>0</v>
      </c>
      <c r="U9" s="45">
        <f>'5'!N3</f>
        <v>0</v>
      </c>
      <c r="V9" s="45">
        <f>'5'!O3</f>
        <v>0</v>
      </c>
      <c r="W9" s="45">
        <f>'5'!P3</f>
        <v>0</v>
      </c>
      <c r="X9" s="45">
        <f>'5'!Q3</f>
        <v>0</v>
      </c>
      <c r="Y9" s="45">
        <f>'5'!R3</f>
        <v>0</v>
      </c>
      <c r="Z9" s="45">
        <f>'5'!S3</f>
        <v>0</v>
      </c>
      <c r="AA9" s="46">
        <f>'5'!T3</f>
        <v>0</v>
      </c>
      <c r="AB9" s="48" t="s">
        <v>100</v>
      </c>
      <c r="AC9" s="44" t="str">
        <f>'5'!K28</f>
        <v>Mr or Mrs First Last</v>
      </c>
      <c r="AD9" s="44" t="str">
        <f>'5'!O28</f>
        <v>(000) 000 - 0000</v>
      </c>
      <c r="AE9" s="47" t="str">
        <f>'5'!Q28</f>
        <v>name@xmail.com</v>
      </c>
      <c r="AF9" s="35"/>
    </row>
    <row r="10" spans="1:32" x14ac:dyDescent="0.25">
      <c r="A10" s="68" t="s">
        <v>30</v>
      </c>
      <c r="B10" s="43" t="str">
        <f>'6'!B2:G2</f>
        <v>Last, First</v>
      </c>
      <c r="C10" s="44">
        <f>'6'!C4</f>
        <v>0</v>
      </c>
      <c r="D10" s="49">
        <f>'6'!D4</f>
        <v>0</v>
      </c>
      <c r="E10" s="45">
        <f>'6'!H9</f>
        <v>0</v>
      </c>
      <c r="F10" s="45">
        <f>'6'!F9</f>
        <v>0</v>
      </c>
      <c r="G10" s="45">
        <f>'6'!F10</f>
        <v>0</v>
      </c>
      <c r="H10" s="44">
        <f>'6'!H10</f>
        <v>0</v>
      </c>
      <c r="I10" s="45">
        <f>'6'!F11</f>
        <v>0</v>
      </c>
      <c r="J10" s="44">
        <f>'6'!H11</f>
        <v>0</v>
      </c>
      <c r="K10" s="45">
        <f>'6'!F12</f>
        <v>0</v>
      </c>
      <c r="L10" s="44">
        <f>'6'!H12</f>
        <v>0</v>
      </c>
      <c r="M10" s="44">
        <f>'6'!F13</f>
        <v>0</v>
      </c>
      <c r="N10" s="44">
        <f>'6'!H13</f>
        <v>0</v>
      </c>
      <c r="O10" s="45">
        <f>'6'!H3</f>
        <v>0</v>
      </c>
      <c r="P10" s="45">
        <f>'6'!I3</f>
        <v>0</v>
      </c>
      <c r="Q10" s="45">
        <f>'6'!J3</f>
        <v>0</v>
      </c>
      <c r="R10" s="45">
        <f>'6'!K3</f>
        <v>0</v>
      </c>
      <c r="S10" s="45">
        <f>'6'!L3</f>
        <v>0</v>
      </c>
      <c r="T10" s="45">
        <f>'6'!M3</f>
        <v>0</v>
      </c>
      <c r="U10" s="45">
        <f>'6'!N3</f>
        <v>0</v>
      </c>
      <c r="V10" s="45">
        <f>'6'!O3</f>
        <v>0</v>
      </c>
      <c r="W10" s="45">
        <f>'6'!P3</f>
        <v>0</v>
      </c>
      <c r="X10" s="45">
        <f>'6'!Q3</f>
        <v>0</v>
      </c>
      <c r="Y10" s="45">
        <f>'6'!R3</f>
        <v>0</v>
      </c>
      <c r="Z10" s="45">
        <f>'6'!S3</f>
        <v>0</v>
      </c>
      <c r="AA10" s="46">
        <f>'6'!T3</f>
        <v>0</v>
      </c>
      <c r="AB10" s="48" t="s">
        <v>100</v>
      </c>
      <c r="AC10" s="44" t="str">
        <f>'6'!K28</f>
        <v>Mr or Mrs First Last</v>
      </c>
      <c r="AD10" s="44" t="str">
        <f>'6'!O28</f>
        <v>(000) 000 - 0000</v>
      </c>
      <c r="AE10" s="47" t="str">
        <f>'6'!Q28</f>
        <v>name@xmail.com</v>
      </c>
      <c r="AF10" s="35"/>
    </row>
    <row r="11" spans="1:32" x14ac:dyDescent="0.25">
      <c r="A11" s="68" t="s">
        <v>31</v>
      </c>
      <c r="B11" s="43" t="str">
        <f>'7'!B2:G2</f>
        <v>Last, First</v>
      </c>
      <c r="C11" s="44">
        <f>'7'!C4</f>
        <v>0</v>
      </c>
      <c r="D11" s="49">
        <f>'7'!D4</f>
        <v>0</v>
      </c>
      <c r="E11" s="45">
        <f>'7'!H9</f>
        <v>0</v>
      </c>
      <c r="F11" s="45">
        <f>'7'!F9</f>
        <v>0</v>
      </c>
      <c r="G11" s="45">
        <f>'7'!F10</f>
        <v>0</v>
      </c>
      <c r="H11" s="44">
        <f>'7'!H10</f>
        <v>0</v>
      </c>
      <c r="I11" s="45">
        <f>'7'!F11</f>
        <v>0</v>
      </c>
      <c r="J11" s="44">
        <f>'7'!H11</f>
        <v>0</v>
      </c>
      <c r="K11" s="45">
        <f>'7'!F12</f>
        <v>0</v>
      </c>
      <c r="L11" s="44">
        <f>'7'!H12</f>
        <v>0</v>
      </c>
      <c r="M11" s="44">
        <f>'7'!F13</f>
        <v>0</v>
      </c>
      <c r="N11" s="44">
        <f>'7'!H13</f>
        <v>0</v>
      </c>
      <c r="O11" s="45">
        <f>'7'!H3</f>
        <v>0</v>
      </c>
      <c r="P11" s="45">
        <f>'7'!I3</f>
        <v>0</v>
      </c>
      <c r="Q11" s="45">
        <f>'7'!J3</f>
        <v>0</v>
      </c>
      <c r="R11" s="45">
        <f>'7'!K3</f>
        <v>0</v>
      </c>
      <c r="S11" s="45">
        <f>'7'!L3</f>
        <v>0</v>
      </c>
      <c r="T11" s="45">
        <f>'7'!M3</f>
        <v>0</v>
      </c>
      <c r="U11" s="45">
        <f>'7'!N3</f>
        <v>0</v>
      </c>
      <c r="V11" s="45">
        <f>'7'!O3</f>
        <v>0</v>
      </c>
      <c r="W11" s="45">
        <f>'7'!P3</f>
        <v>0</v>
      </c>
      <c r="X11" s="45">
        <f>'7'!Q3</f>
        <v>0</v>
      </c>
      <c r="Y11" s="45">
        <f>'7'!R3</f>
        <v>0</v>
      </c>
      <c r="Z11" s="45">
        <f>'7'!S3</f>
        <v>0</v>
      </c>
      <c r="AA11" s="46">
        <f>'7'!T3</f>
        <v>0</v>
      </c>
      <c r="AB11" s="48" t="s">
        <v>100</v>
      </c>
      <c r="AC11" s="44" t="str">
        <f>'7'!K28</f>
        <v>Mr or Mrs First Last</v>
      </c>
      <c r="AD11" s="44" t="str">
        <f>'7'!O28</f>
        <v>(000) 000 - 0000</v>
      </c>
      <c r="AE11" s="47" t="str">
        <f>'7'!Q28</f>
        <v>name@xmail.com</v>
      </c>
      <c r="AF11" s="35"/>
    </row>
    <row r="12" spans="1:32" x14ac:dyDescent="0.25">
      <c r="A12" s="68" t="s">
        <v>32</v>
      </c>
      <c r="B12" s="43" t="str">
        <f>'8'!B2:G2</f>
        <v>Last, First</v>
      </c>
      <c r="C12" s="44">
        <f>'8'!C4</f>
        <v>0</v>
      </c>
      <c r="D12" s="49">
        <f>'8'!D4</f>
        <v>0</v>
      </c>
      <c r="E12" s="45">
        <f>'8'!H9</f>
        <v>0</v>
      </c>
      <c r="F12" s="45">
        <f>'8'!F9</f>
        <v>0</v>
      </c>
      <c r="G12" s="45">
        <f>'8'!F10</f>
        <v>0</v>
      </c>
      <c r="H12" s="44">
        <f>'8'!H10</f>
        <v>0</v>
      </c>
      <c r="I12" s="45">
        <f>'8'!F11</f>
        <v>0</v>
      </c>
      <c r="J12" s="44">
        <f>'8'!H11</f>
        <v>0</v>
      </c>
      <c r="K12" s="45">
        <f>'8'!F12</f>
        <v>0</v>
      </c>
      <c r="L12" s="44">
        <f>'8'!H12</f>
        <v>0</v>
      </c>
      <c r="M12" s="44">
        <f>'8'!F13</f>
        <v>0</v>
      </c>
      <c r="N12" s="44">
        <f>'8'!H13</f>
        <v>0</v>
      </c>
      <c r="O12" s="45">
        <f>'8'!H3</f>
        <v>0</v>
      </c>
      <c r="P12" s="45">
        <f>'8'!I3</f>
        <v>0</v>
      </c>
      <c r="Q12" s="45">
        <f>'8'!J3</f>
        <v>0</v>
      </c>
      <c r="R12" s="45">
        <f>'8'!K3</f>
        <v>0</v>
      </c>
      <c r="S12" s="45">
        <f>'8'!L3</f>
        <v>0</v>
      </c>
      <c r="T12" s="45">
        <f>'8'!M3</f>
        <v>0</v>
      </c>
      <c r="U12" s="45">
        <f>'8'!N3</f>
        <v>0</v>
      </c>
      <c r="V12" s="45">
        <f>'8'!O3</f>
        <v>0</v>
      </c>
      <c r="W12" s="45">
        <f>'8'!P3</f>
        <v>0</v>
      </c>
      <c r="X12" s="45">
        <f>'8'!Q3</f>
        <v>0</v>
      </c>
      <c r="Y12" s="45">
        <f>'8'!R3</f>
        <v>0</v>
      </c>
      <c r="Z12" s="45">
        <f>'8'!S3</f>
        <v>0</v>
      </c>
      <c r="AA12" s="46">
        <f>'8'!T3</f>
        <v>0</v>
      </c>
      <c r="AB12" s="48" t="s">
        <v>100</v>
      </c>
      <c r="AC12" s="44" t="str">
        <f>'8'!K28</f>
        <v>Mr or Mrs First Last</v>
      </c>
      <c r="AD12" s="44" t="str">
        <f>'8'!O28</f>
        <v>(000) 000 - 0000</v>
      </c>
      <c r="AE12" s="47" t="str">
        <f>'8'!Q28</f>
        <v>name@xmail.com</v>
      </c>
      <c r="AF12" s="35"/>
    </row>
    <row r="13" spans="1:32" x14ac:dyDescent="0.25">
      <c r="A13" s="68" t="s">
        <v>33</v>
      </c>
      <c r="B13" s="43" t="str">
        <f>'9'!B2:G2</f>
        <v>Last, First</v>
      </c>
      <c r="C13" s="44">
        <f>'9'!C4</f>
        <v>0</v>
      </c>
      <c r="D13" s="49">
        <f>'9'!D4</f>
        <v>0</v>
      </c>
      <c r="E13" s="45">
        <f>'9'!H9</f>
        <v>0</v>
      </c>
      <c r="F13" s="45">
        <f>'9'!F9</f>
        <v>0</v>
      </c>
      <c r="G13" s="45">
        <f>'9'!F10</f>
        <v>0</v>
      </c>
      <c r="H13" s="44">
        <f>'9'!H10</f>
        <v>0</v>
      </c>
      <c r="I13" s="45">
        <f>'9'!F11</f>
        <v>0</v>
      </c>
      <c r="J13" s="44">
        <f>'9'!H11</f>
        <v>0</v>
      </c>
      <c r="K13" s="45">
        <f>'9'!F12</f>
        <v>0</v>
      </c>
      <c r="L13" s="44">
        <f>'9'!H12</f>
        <v>0</v>
      </c>
      <c r="M13" s="44">
        <f>'9'!F13</f>
        <v>0</v>
      </c>
      <c r="N13" s="44">
        <f>'9'!H13</f>
        <v>0</v>
      </c>
      <c r="O13" s="45">
        <f>'9'!H3</f>
        <v>0</v>
      </c>
      <c r="P13" s="45">
        <f>'9'!I3</f>
        <v>0</v>
      </c>
      <c r="Q13" s="45">
        <f>'9'!J3</f>
        <v>0</v>
      </c>
      <c r="R13" s="45">
        <f>'9'!K3</f>
        <v>0</v>
      </c>
      <c r="S13" s="45">
        <f>'9'!L3</f>
        <v>0</v>
      </c>
      <c r="T13" s="45">
        <f>'9'!M3</f>
        <v>0</v>
      </c>
      <c r="U13" s="45">
        <f>'9'!N3</f>
        <v>0</v>
      </c>
      <c r="V13" s="45">
        <f>'9'!O3</f>
        <v>0</v>
      </c>
      <c r="W13" s="45">
        <f>'9'!P3</f>
        <v>0</v>
      </c>
      <c r="X13" s="45">
        <f>'9'!Q3</f>
        <v>0</v>
      </c>
      <c r="Y13" s="45">
        <f>'9'!R3</f>
        <v>0</v>
      </c>
      <c r="Z13" s="45">
        <f>'9'!S3</f>
        <v>0</v>
      </c>
      <c r="AA13" s="46">
        <f>'9'!T3</f>
        <v>0</v>
      </c>
      <c r="AB13" s="48" t="s">
        <v>100</v>
      </c>
      <c r="AC13" s="44" t="str">
        <f>'9'!K28</f>
        <v>Mr or Mrs First Last</v>
      </c>
      <c r="AD13" s="44" t="str">
        <f>'9'!O28</f>
        <v>(000) 000 - 0000</v>
      </c>
      <c r="AE13" s="47" t="str">
        <f>'9'!Q28</f>
        <v>name@xmail.com</v>
      </c>
      <c r="AF13" s="35"/>
    </row>
    <row r="14" spans="1:32" x14ac:dyDescent="0.25">
      <c r="A14" s="68" t="s">
        <v>34</v>
      </c>
      <c r="B14" s="43" t="str">
        <f>'10'!B2:G2</f>
        <v>Last, First</v>
      </c>
      <c r="C14" s="44">
        <f>'10'!C4</f>
        <v>0</v>
      </c>
      <c r="D14" s="49">
        <f>'10'!D4</f>
        <v>0</v>
      </c>
      <c r="E14" s="45">
        <f>'10'!H9</f>
        <v>0</v>
      </c>
      <c r="F14" s="45">
        <f>'10'!F9</f>
        <v>0</v>
      </c>
      <c r="G14" s="45">
        <f>'10'!F10</f>
        <v>0</v>
      </c>
      <c r="H14" s="44">
        <f>'10'!H10</f>
        <v>0</v>
      </c>
      <c r="I14" s="45">
        <f>'10'!F11</f>
        <v>0</v>
      </c>
      <c r="J14" s="44">
        <f>'10'!H11</f>
        <v>0</v>
      </c>
      <c r="K14" s="45">
        <f>'10'!F12</f>
        <v>0</v>
      </c>
      <c r="L14" s="44">
        <f>'10'!H12</f>
        <v>0</v>
      </c>
      <c r="M14" s="44">
        <f>'10'!F13</f>
        <v>0</v>
      </c>
      <c r="N14" s="44">
        <f>'10'!H13</f>
        <v>0</v>
      </c>
      <c r="O14" s="45">
        <f>'10'!H3</f>
        <v>0</v>
      </c>
      <c r="P14" s="45">
        <f>'10'!I3</f>
        <v>0</v>
      </c>
      <c r="Q14" s="45">
        <f>'10'!J3</f>
        <v>0</v>
      </c>
      <c r="R14" s="45">
        <f>'10'!K3</f>
        <v>0</v>
      </c>
      <c r="S14" s="45">
        <f>'10'!L3</f>
        <v>0</v>
      </c>
      <c r="T14" s="45">
        <f>'10'!M3</f>
        <v>0</v>
      </c>
      <c r="U14" s="45">
        <f>'10'!N3</f>
        <v>0</v>
      </c>
      <c r="V14" s="45">
        <f>'10'!O3</f>
        <v>0</v>
      </c>
      <c r="W14" s="45">
        <f>'10'!P3</f>
        <v>0</v>
      </c>
      <c r="X14" s="45">
        <f>'10'!Q3</f>
        <v>0</v>
      </c>
      <c r="Y14" s="45">
        <f>'10'!R3</f>
        <v>0</v>
      </c>
      <c r="Z14" s="45">
        <f>'10'!S3</f>
        <v>0</v>
      </c>
      <c r="AA14" s="46">
        <f>'10'!T3</f>
        <v>0</v>
      </c>
      <c r="AB14" s="48" t="s">
        <v>100</v>
      </c>
      <c r="AC14" s="44" t="str">
        <f>'10'!K28</f>
        <v>Mr or Mrs First Last</v>
      </c>
      <c r="AD14" s="44" t="str">
        <f>'10'!O28</f>
        <v>(000) 000 - 0000</v>
      </c>
      <c r="AE14" s="47" t="str">
        <f>'10'!Q28</f>
        <v>name@xmail.com</v>
      </c>
      <c r="AF14" s="35"/>
    </row>
    <row r="15" spans="1:32" x14ac:dyDescent="0.25">
      <c r="A15" s="68" t="s">
        <v>35</v>
      </c>
      <c r="B15" s="43" t="str">
        <f>'11'!B2:G2</f>
        <v>Last, First</v>
      </c>
      <c r="C15" s="44">
        <f>'11'!C4</f>
        <v>0</v>
      </c>
      <c r="D15" s="49">
        <f>'11'!D4</f>
        <v>0</v>
      </c>
      <c r="E15" s="45">
        <f>'11'!H9</f>
        <v>0</v>
      </c>
      <c r="F15" s="45">
        <f>'11'!F9</f>
        <v>0</v>
      </c>
      <c r="G15" s="45">
        <f>'11'!F10</f>
        <v>0</v>
      </c>
      <c r="H15" s="44">
        <f>'11'!H10</f>
        <v>0</v>
      </c>
      <c r="I15" s="45">
        <f>'11'!F11</f>
        <v>0</v>
      </c>
      <c r="J15" s="44">
        <f>'11'!H11</f>
        <v>0</v>
      </c>
      <c r="K15" s="45">
        <f>'11'!F12</f>
        <v>0</v>
      </c>
      <c r="L15" s="44">
        <f>'11'!H12</f>
        <v>0</v>
      </c>
      <c r="M15" s="44">
        <f>'10'!F13</f>
        <v>0</v>
      </c>
      <c r="N15" s="44">
        <f>'10'!H13</f>
        <v>0</v>
      </c>
      <c r="O15" s="45">
        <f>'11'!H3</f>
        <v>0</v>
      </c>
      <c r="P15" s="45">
        <f>'11'!I3</f>
        <v>0</v>
      </c>
      <c r="Q15" s="45">
        <f>'11'!J3</f>
        <v>0</v>
      </c>
      <c r="R15" s="45">
        <f>'11'!K3</f>
        <v>0</v>
      </c>
      <c r="S15" s="45">
        <f>'11'!L3</f>
        <v>0</v>
      </c>
      <c r="T15" s="45">
        <f>'11'!M3</f>
        <v>0</v>
      </c>
      <c r="U15" s="45">
        <f>'11'!N3</f>
        <v>0</v>
      </c>
      <c r="V15" s="45">
        <f>'11'!O3</f>
        <v>0</v>
      </c>
      <c r="W15" s="45">
        <f>'11'!P3</f>
        <v>0</v>
      </c>
      <c r="X15" s="45">
        <f>'11'!Q3</f>
        <v>0</v>
      </c>
      <c r="Y15" s="45">
        <f>'11'!R3</f>
        <v>0</v>
      </c>
      <c r="Z15" s="45">
        <f>'11'!S3</f>
        <v>0</v>
      </c>
      <c r="AA15" s="46">
        <f>'11'!T3</f>
        <v>0</v>
      </c>
      <c r="AB15" s="48" t="s">
        <v>100</v>
      </c>
      <c r="AC15" s="44" t="str">
        <f>'11'!K28</f>
        <v>Mr or Mrs First Last</v>
      </c>
      <c r="AD15" s="44" t="str">
        <f>'11'!O28</f>
        <v>(000) 000 - 0000</v>
      </c>
      <c r="AE15" s="47" t="str">
        <f>'11'!Q28</f>
        <v>name@xmail.com</v>
      </c>
      <c r="AF15" s="35"/>
    </row>
    <row r="16" spans="1:32" x14ac:dyDescent="0.25">
      <c r="A16" s="68" t="s">
        <v>36</v>
      </c>
      <c r="B16" s="43" t="str">
        <f>'12'!B2:G2</f>
        <v>Last, First</v>
      </c>
      <c r="C16" s="44">
        <f>'12'!C4</f>
        <v>0</v>
      </c>
      <c r="D16" s="49">
        <f>'12'!D4</f>
        <v>0</v>
      </c>
      <c r="E16" s="45">
        <f>'12'!H9</f>
        <v>0</v>
      </c>
      <c r="F16" s="45">
        <f>'12'!F9</f>
        <v>0</v>
      </c>
      <c r="G16" s="45">
        <f>'12'!F10</f>
        <v>0</v>
      </c>
      <c r="H16" s="44">
        <f>'12'!H10</f>
        <v>0</v>
      </c>
      <c r="I16" s="45">
        <f>'12'!F11</f>
        <v>0</v>
      </c>
      <c r="J16" s="44">
        <f>'12'!H11</f>
        <v>0</v>
      </c>
      <c r="K16" s="45">
        <f>'12'!F12</f>
        <v>0</v>
      </c>
      <c r="L16" s="44">
        <f>'12'!H12</f>
        <v>0</v>
      </c>
      <c r="M16" s="44">
        <f>'12'!F13</f>
        <v>0</v>
      </c>
      <c r="N16" s="44">
        <f>'12'!H13</f>
        <v>0</v>
      </c>
      <c r="O16" s="45">
        <f>'12'!H3</f>
        <v>0</v>
      </c>
      <c r="P16" s="45">
        <f>'12'!I3</f>
        <v>0</v>
      </c>
      <c r="Q16" s="45">
        <f>'12'!J3</f>
        <v>0</v>
      </c>
      <c r="R16" s="45">
        <f>'12'!K3</f>
        <v>0</v>
      </c>
      <c r="S16" s="45">
        <f>'12'!L3</f>
        <v>0</v>
      </c>
      <c r="T16" s="45">
        <f>'12'!M3</f>
        <v>0</v>
      </c>
      <c r="U16" s="45">
        <f>'12'!N3</f>
        <v>0</v>
      </c>
      <c r="V16" s="45">
        <f>'12'!O3</f>
        <v>0</v>
      </c>
      <c r="W16" s="45">
        <f>'12'!P3</f>
        <v>0</v>
      </c>
      <c r="X16" s="45">
        <f>'12'!Q3</f>
        <v>0</v>
      </c>
      <c r="Y16" s="45">
        <f>'12'!R3</f>
        <v>0</v>
      </c>
      <c r="Z16" s="45">
        <f>'12'!S3</f>
        <v>0</v>
      </c>
      <c r="AA16" s="46">
        <f>'12'!T3</f>
        <v>0</v>
      </c>
      <c r="AB16" s="48" t="s">
        <v>100</v>
      </c>
      <c r="AC16" s="44" t="str">
        <f>'12'!K28</f>
        <v>Mr or Mrs First Last</v>
      </c>
      <c r="AD16" s="44" t="str">
        <f>'12'!O28</f>
        <v>(000) 000 - 0000</v>
      </c>
      <c r="AE16" s="47" t="str">
        <f>'12'!Q28</f>
        <v>name@xmail.com</v>
      </c>
      <c r="AF16" s="35"/>
    </row>
    <row r="17" spans="1:32" x14ac:dyDescent="0.25">
      <c r="A17" s="68" t="s">
        <v>37</v>
      </c>
      <c r="B17" s="43" t="str">
        <f>'13'!B2:G2</f>
        <v>Last, First</v>
      </c>
      <c r="C17" s="44">
        <f>'13'!C4</f>
        <v>0</v>
      </c>
      <c r="D17" s="49">
        <f>'13'!D4</f>
        <v>0</v>
      </c>
      <c r="E17" s="45">
        <f>'13'!H9</f>
        <v>0</v>
      </c>
      <c r="F17" s="45">
        <f>'13'!F9</f>
        <v>0</v>
      </c>
      <c r="G17" s="45">
        <f>'13'!F10</f>
        <v>0</v>
      </c>
      <c r="H17" s="44">
        <f>'13'!H10</f>
        <v>0</v>
      </c>
      <c r="I17" s="45">
        <f>'13'!F11</f>
        <v>0</v>
      </c>
      <c r="J17" s="44">
        <f>'13'!H11</f>
        <v>0</v>
      </c>
      <c r="K17" s="45">
        <f>'13'!F12</f>
        <v>0</v>
      </c>
      <c r="L17" s="44">
        <f>'13'!H12</f>
        <v>0</v>
      </c>
      <c r="M17" s="44">
        <f>'13'!F13</f>
        <v>0</v>
      </c>
      <c r="N17" s="44">
        <f>'13'!H13</f>
        <v>0</v>
      </c>
      <c r="O17" s="45">
        <f>'13'!H3</f>
        <v>0</v>
      </c>
      <c r="P17" s="45">
        <f>'13'!I3</f>
        <v>0</v>
      </c>
      <c r="Q17" s="45">
        <f>'13'!J3</f>
        <v>0</v>
      </c>
      <c r="R17" s="45">
        <f>'13'!K3</f>
        <v>0</v>
      </c>
      <c r="S17" s="45">
        <f>'13'!L3</f>
        <v>0</v>
      </c>
      <c r="T17" s="45">
        <f>'13'!M3</f>
        <v>0</v>
      </c>
      <c r="U17" s="45">
        <f>'13'!N3</f>
        <v>0</v>
      </c>
      <c r="V17" s="45">
        <f>'13'!O3</f>
        <v>0</v>
      </c>
      <c r="W17" s="45">
        <f>'13'!P3</f>
        <v>0</v>
      </c>
      <c r="X17" s="45">
        <f>'13'!Q3</f>
        <v>0</v>
      </c>
      <c r="Y17" s="45">
        <f>'13'!R3</f>
        <v>0</v>
      </c>
      <c r="Z17" s="45">
        <f>'13'!S3</f>
        <v>0</v>
      </c>
      <c r="AA17" s="46">
        <f>'13'!T3</f>
        <v>0</v>
      </c>
      <c r="AB17" s="48" t="s">
        <v>100</v>
      </c>
      <c r="AC17" s="44" t="str">
        <f>'13'!K28</f>
        <v>Mr or Mrs First Last</v>
      </c>
      <c r="AD17" s="44" t="str">
        <f>'13'!O28</f>
        <v>(000) 000 - 0000</v>
      </c>
      <c r="AE17" s="47" t="str">
        <f>'13'!Q28</f>
        <v>name@xmail.com</v>
      </c>
      <c r="AF17" s="35"/>
    </row>
    <row r="18" spans="1:32" x14ac:dyDescent="0.25">
      <c r="A18" s="68" t="s">
        <v>38</v>
      </c>
      <c r="B18" s="43" t="str">
        <f>'14'!B2:G2</f>
        <v>Last, First</v>
      </c>
      <c r="C18" s="44">
        <f>'14'!C4</f>
        <v>0</v>
      </c>
      <c r="D18" s="49">
        <f>'14'!D4</f>
        <v>0</v>
      </c>
      <c r="E18" s="45">
        <f>'14'!H9</f>
        <v>0</v>
      </c>
      <c r="F18" s="45">
        <f>'14'!F9</f>
        <v>0</v>
      </c>
      <c r="G18" s="45">
        <f>'14'!F10</f>
        <v>0</v>
      </c>
      <c r="H18" s="44">
        <f>'14'!H10</f>
        <v>0</v>
      </c>
      <c r="I18" s="45">
        <f>'14'!F11</f>
        <v>0</v>
      </c>
      <c r="J18" s="44">
        <f>'14'!H11</f>
        <v>0</v>
      </c>
      <c r="K18" s="45">
        <f>'14'!F12</f>
        <v>0</v>
      </c>
      <c r="L18" s="44">
        <f>'14'!H12</f>
        <v>0</v>
      </c>
      <c r="M18" s="44">
        <f>'14'!F13</f>
        <v>0</v>
      </c>
      <c r="N18" s="44">
        <f>'14'!H13</f>
        <v>0</v>
      </c>
      <c r="O18" s="45">
        <f>'14'!H3</f>
        <v>0</v>
      </c>
      <c r="P18" s="45">
        <f>'14'!I3</f>
        <v>0</v>
      </c>
      <c r="Q18" s="45">
        <f>'14'!J3</f>
        <v>0</v>
      </c>
      <c r="R18" s="45">
        <f>'14'!K3</f>
        <v>0</v>
      </c>
      <c r="S18" s="45">
        <f>'14'!L3</f>
        <v>0</v>
      </c>
      <c r="T18" s="45">
        <f>'14'!M3</f>
        <v>0</v>
      </c>
      <c r="U18" s="45">
        <f>'14'!N3</f>
        <v>0</v>
      </c>
      <c r="V18" s="45">
        <f>'14'!O3</f>
        <v>0</v>
      </c>
      <c r="W18" s="45">
        <f>'14'!P3</f>
        <v>0</v>
      </c>
      <c r="X18" s="45">
        <f>'14'!Q3</f>
        <v>0</v>
      </c>
      <c r="Y18" s="45">
        <f>'14'!R3</f>
        <v>0</v>
      </c>
      <c r="Z18" s="45">
        <f>'14'!S3</f>
        <v>0</v>
      </c>
      <c r="AA18" s="46">
        <f>'14'!T3</f>
        <v>0</v>
      </c>
      <c r="AB18" s="48" t="s">
        <v>100</v>
      </c>
      <c r="AC18" s="44" t="str">
        <f>'14'!K28</f>
        <v>Mr or Mrs First Last</v>
      </c>
      <c r="AD18" s="44" t="str">
        <f>'14'!O28</f>
        <v>(000) 000 - 0000</v>
      </c>
      <c r="AE18" s="47" t="str">
        <f>'14'!Q28</f>
        <v>name@xmail.com</v>
      </c>
      <c r="AF18" s="35"/>
    </row>
    <row r="19" spans="1:32" x14ac:dyDescent="0.25">
      <c r="A19" s="68" t="s">
        <v>39</v>
      </c>
      <c r="B19" s="43" t="str">
        <f>'15'!B2:G2</f>
        <v>Last, First</v>
      </c>
      <c r="C19" s="44">
        <f>'15'!C4</f>
        <v>0</v>
      </c>
      <c r="D19" s="49">
        <f>'15'!D4</f>
        <v>0</v>
      </c>
      <c r="E19" s="45">
        <f>'15'!H9</f>
        <v>0</v>
      </c>
      <c r="F19" s="45">
        <f>'15'!F9</f>
        <v>0</v>
      </c>
      <c r="G19" s="45">
        <f>'15'!F10</f>
        <v>0</v>
      </c>
      <c r="H19" s="44">
        <f>'15'!H10</f>
        <v>0</v>
      </c>
      <c r="I19" s="45">
        <f>'15'!F11</f>
        <v>0</v>
      </c>
      <c r="J19" s="44">
        <f>'15'!H11</f>
        <v>0</v>
      </c>
      <c r="K19" s="45">
        <f>'15'!F12</f>
        <v>0</v>
      </c>
      <c r="L19" s="44">
        <f>'15'!H12</f>
        <v>0</v>
      </c>
      <c r="M19" s="44">
        <f>'15'!F13</f>
        <v>0</v>
      </c>
      <c r="N19" s="44">
        <f>'15'!H13</f>
        <v>0</v>
      </c>
      <c r="O19" s="45">
        <f>'15'!H3</f>
        <v>0</v>
      </c>
      <c r="P19" s="45">
        <f>'15'!I3</f>
        <v>0</v>
      </c>
      <c r="Q19" s="45">
        <f>'15'!J3</f>
        <v>0</v>
      </c>
      <c r="R19" s="45">
        <f>'15'!K3</f>
        <v>0</v>
      </c>
      <c r="S19" s="45">
        <f>'15'!L3</f>
        <v>0</v>
      </c>
      <c r="T19" s="45">
        <f>'15'!M3</f>
        <v>0</v>
      </c>
      <c r="U19" s="45">
        <f>'15'!N3</f>
        <v>0</v>
      </c>
      <c r="V19" s="45">
        <f>'15'!O3</f>
        <v>0</v>
      </c>
      <c r="W19" s="45">
        <f>'15'!P3</f>
        <v>0</v>
      </c>
      <c r="X19" s="45">
        <f>'15'!Q3</f>
        <v>0</v>
      </c>
      <c r="Y19" s="45">
        <f>'15'!R3</f>
        <v>0</v>
      </c>
      <c r="Z19" s="45">
        <f>'15'!S3</f>
        <v>0</v>
      </c>
      <c r="AA19" s="46">
        <f>'15'!T3</f>
        <v>0</v>
      </c>
      <c r="AB19" s="48" t="s">
        <v>100</v>
      </c>
      <c r="AC19" s="44" t="str">
        <f>'15'!K28</f>
        <v>Mr or Mrs First Last</v>
      </c>
      <c r="AD19" s="44" t="str">
        <f>'15'!O28</f>
        <v>(000) 000 - 0000</v>
      </c>
      <c r="AE19" s="47" t="str">
        <f>'15'!Q28</f>
        <v>name@xmail.com</v>
      </c>
      <c r="AF19" s="35"/>
    </row>
    <row r="20" spans="1:32" x14ac:dyDescent="0.25">
      <c r="A20" s="68" t="s">
        <v>40</v>
      </c>
      <c r="B20" s="43" t="str">
        <f>'16'!B2:G2</f>
        <v>Last, First</v>
      </c>
      <c r="C20" s="44">
        <f>'16'!C4</f>
        <v>0</v>
      </c>
      <c r="D20" s="49">
        <f>'16'!D4</f>
        <v>0</v>
      </c>
      <c r="E20" s="45">
        <f>'16'!H9</f>
        <v>0</v>
      </c>
      <c r="F20" s="45">
        <f>'16'!F9</f>
        <v>0</v>
      </c>
      <c r="G20" s="45">
        <f>'16'!F10</f>
        <v>0</v>
      </c>
      <c r="H20" s="44">
        <f>'16'!H10</f>
        <v>0</v>
      </c>
      <c r="I20" s="45">
        <f>'16'!F11</f>
        <v>0</v>
      </c>
      <c r="J20" s="44">
        <f>'16'!H11</f>
        <v>0</v>
      </c>
      <c r="K20" s="45">
        <f>'16'!F12</f>
        <v>0</v>
      </c>
      <c r="L20" s="44">
        <f>'16'!H12</f>
        <v>0</v>
      </c>
      <c r="M20" s="44">
        <f>'16'!F13</f>
        <v>0</v>
      </c>
      <c r="N20" s="44">
        <f>'16'!H13</f>
        <v>0</v>
      </c>
      <c r="O20" s="45">
        <f>'16'!H3</f>
        <v>0</v>
      </c>
      <c r="P20" s="45">
        <f>'16'!I3</f>
        <v>0</v>
      </c>
      <c r="Q20" s="45">
        <f>'16'!J3</f>
        <v>0</v>
      </c>
      <c r="R20" s="45">
        <f>'16'!K3</f>
        <v>0</v>
      </c>
      <c r="S20" s="45">
        <f>'16'!L3</f>
        <v>0</v>
      </c>
      <c r="T20" s="45">
        <f>'16'!M3</f>
        <v>0</v>
      </c>
      <c r="U20" s="45">
        <f>'16'!N3</f>
        <v>0</v>
      </c>
      <c r="V20" s="45">
        <f>'16'!O3</f>
        <v>0</v>
      </c>
      <c r="W20" s="45">
        <f>'16'!P3</f>
        <v>0</v>
      </c>
      <c r="X20" s="45">
        <f>'16'!Q3</f>
        <v>0</v>
      </c>
      <c r="Y20" s="45">
        <f>'16'!R3</f>
        <v>0</v>
      </c>
      <c r="Z20" s="45">
        <f>'16'!S3</f>
        <v>0</v>
      </c>
      <c r="AA20" s="46">
        <f>'16'!T3</f>
        <v>0</v>
      </c>
      <c r="AB20" s="48" t="s">
        <v>100</v>
      </c>
      <c r="AC20" s="44" t="str">
        <f>'16'!K28</f>
        <v>Mr or Mrs First Last</v>
      </c>
      <c r="AD20" s="44" t="str">
        <f>'16'!O28</f>
        <v>(000) 000 - 0000</v>
      </c>
      <c r="AE20" s="47" t="str">
        <f>'16'!Q28</f>
        <v>name@xmail.com</v>
      </c>
      <c r="AF20" s="35"/>
    </row>
    <row r="21" spans="1:32" x14ac:dyDescent="0.25">
      <c r="A21" s="68" t="s">
        <v>41</v>
      </c>
      <c r="B21" s="43" t="str">
        <f>'17'!B2:G2</f>
        <v>Last, First</v>
      </c>
      <c r="C21" s="44">
        <f>'17'!C4</f>
        <v>0</v>
      </c>
      <c r="D21" s="49">
        <f>'17'!D4</f>
        <v>0</v>
      </c>
      <c r="E21" s="45">
        <f>'17'!H9</f>
        <v>0</v>
      </c>
      <c r="F21" s="45">
        <f>'17'!F9</f>
        <v>0</v>
      </c>
      <c r="G21" s="45">
        <f>'17'!F10</f>
        <v>0</v>
      </c>
      <c r="H21" s="44">
        <f>'17'!H10</f>
        <v>0</v>
      </c>
      <c r="I21" s="45">
        <f>'17'!F11</f>
        <v>0</v>
      </c>
      <c r="J21" s="44">
        <f>'17'!H11</f>
        <v>0</v>
      </c>
      <c r="K21" s="45">
        <f>'17'!F12</f>
        <v>0</v>
      </c>
      <c r="L21" s="44">
        <f>'17'!H12</f>
        <v>0</v>
      </c>
      <c r="M21" s="44">
        <f>'17'!F13</f>
        <v>0</v>
      </c>
      <c r="N21" s="44">
        <f>'17'!H13</f>
        <v>0</v>
      </c>
      <c r="O21" s="45">
        <f>'17'!H3</f>
        <v>0</v>
      </c>
      <c r="P21" s="45">
        <f>'17'!I3</f>
        <v>0</v>
      </c>
      <c r="Q21" s="45">
        <f>'17'!J3</f>
        <v>0</v>
      </c>
      <c r="R21" s="45">
        <f>'17'!K3</f>
        <v>0</v>
      </c>
      <c r="S21" s="45">
        <f>'17'!L3</f>
        <v>0</v>
      </c>
      <c r="T21" s="45">
        <f>'17'!M3</f>
        <v>0</v>
      </c>
      <c r="U21" s="45">
        <f>'17'!N3</f>
        <v>0</v>
      </c>
      <c r="V21" s="45">
        <f>'17'!O3</f>
        <v>0</v>
      </c>
      <c r="W21" s="45">
        <f>'17'!P3</f>
        <v>0</v>
      </c>
      <c r="X21" s="45">
        <f>'17'!Q3</f>
        <v>0</v>
      </c>
      <c r="Y21" s="45">
        <f>'17'!R3</f>
        <v>0</v>
      </c>
      <c r="Z21" s="45">
        <f>'17'!S3</f>
        <v>0</v>
      </c>
      <c r="AA21" s="46">
        <f>'17'!T3</f>
        <v>0</v>
      </c>
      <c r="AB21" s="48" t="s">
        <v>100</v>
      </c>
      <c r="AC21" s="44" t="str">
        <f>'17'!K28</f>
        <v>Mr or Mrs First Last</v>
      </c>
      <c r="AD21" s="44" t="str">
        <f>'17'!O28</f>
        <v>(000) 000 - 0000</v>
      </c>
      <c r="AE21" s="47" t="str">
        <f>'17'!Q28</f>
        <v>name@xmail.com</v>
      </c>
      <c r="AF21" s="35"/>
    </row>
    <row r="22" spans="1:32" x14ac:dyDescent="0.25">
      <c r="A22" s="68" t="s">
        <v>42</v>
      </c>
      <c r="B22" s="43" t="str">
        <f>'18'!B2:G2</f>
        <v>Last, First</v>
      </c>
      <c r="C22" s="44">
        <f>'18'!C4</f>
        <v>0</v>
      </c>
      <c r="D22" s="49">
        <f>'18'!D4</f>
        <v>0</v>
      </c>
      <c r="E22" s="45">
        <f>'18'!H9</f>
        <v>0</v>
      </c>
      <c r="F22" s="45">
        <f>'18'!F9</f>
        <v>0</v>
      </c>
      <c r="G22" s="45">
        <f>'18'!F10</f>
        <v>0</v>
      </c>
      <c r="H22" s="44">
        <f>'18'!H10</f>
        <v>0</v>
      </c>
      <c r="I22" s="45">
        <f>'18'!F11</f>
        <v>0</v>
      </c>
      <c r="J22" s="44">
        <f>'18'!H11</f>
        <v>0</v>
      </c>
      <c r="K22" s="45">
        <f>'18'!F12</f>
        <v>0</v>
      </c>
      <c r="L22" s="44">
        <f>'18'!H12</f>
        <v>0</v>
      </c>
      <c r="M22" s="44">
        <f>'18'!F13</f>
        <v>0</v>
      </c>
      <c r="N22" s="44">
        <f>'18'!H13</f>
        <v>0</v>
      </c>
      <c r="O22" s="45">
        <f>'18'!H3</f>
        <v>0</v>
      </c>
      <c r="P22" s="45">
        <f>'18'!I3</f>
        <v>0</v>
      </c>
      <c r="Q22" s="45">
        <f>'18'!J3</f>
        <v>0</v>
      </c>
      <c r="R22" s="45">
        <f>'18'!K3</f>
        <v>0</v>
      </c>
      <c r="S22" s="45">
        <f>'18'!L3</f>
        <v>0</v>
      </c>
      <c r="T22" s="45">
        <f>'18'!M3</f>
        <v>0</v>
      </c>
      <c r="U22" s="45">
        <f>'18'!N3</f>
        <v>0</v>
      </c>
      <c r="V22" s="45">
        <f>'18'!O3</f>
        <v>0</v>
      </c>
      <c r="W22" s="45">
        <f>'18'!P3</f>
        <v>0</v>
      </c>
      <c r="X22" s="45">
        <f>'18'!Q3</f>
        <v>0</v>
      </c>
      <c r="Y22" s="45">
        <f>'18'!R3</f>
        <v>0</v>
      </c>
      <c r="Z22" s="45">
        <f>'18'!S3</f>
        <v>0</v>
      </c>
      <c r="AA22" s="46">
        <f>'18'!T3</f>
        <v>0</v>
      </c>
      <c r="AB22" s="48" t="s">
        <v>100</v>
      </c>
      <c r="AC22" s="44" t="str">
        <f>'18'!K28</f>
        <v>Mr or Mrs First Last</v>
      </c>
      <c r="AD22" s="44" t="str">
        <f>'18'!O28</f>
        <v>(000) 000 - 0000</v>
      </c>
      <c r="AE22" s="47" t="str">
        <f>'18'!Q28</f>
        <v>name@xmail.com</v>
      </c>
      <c r="AF22" s="35"/>
    </row>
    <row r="23" spans="1:32" x14ac:dyDescent="0.25">
      <c r="A23" s="68" t="s">
        <v>43</v>
      </c>
      <c r="B23" s="43" t="str">
        <f>'19'!B2:G2</f>
        <v>Last, First</v>
      </c>
      <c r="C23" s="44">
        <f>'19'!C4</f>
        <v>0</v>
      </c>
      <c r="D23" s="49">
        <f>'19'!D4</f>
        <v>0</v>
      </c>
      <c r="E23" s="45">
        <f>'19'!H9</f>
        <v>0</v>
      </c>
      <c r="F23" s="45">
        <f>'19'!F9</f>
        <v>0</v>
      </c>
      <c r="G23" s="45">
        <f>'19'!F10</f>
        <v>0</v>
      </c>
      <c r="H23" s="44">
        <f>'19'!H26</f>
        <v>0</v>
      </c>
      <c r="I23" s="45">
        <f>'19'!F11</f>
        <v>0</v>
      </c>
      <c r="J23" s="44">
        <f>'19'!H11</f>
        <v>0</v>
      </c>
      <c r="K23" s="45">
        <f>'19'!F12</f>
        <v>0</v>
      </c>
      <c r="L23" s="44">
        <f>'19'!H12</f>
        <v>0</v>
      </c>
      <c r="M23" s="44">
        <f>'19'!F13</f>
        <v>0</v>
      </c>
      <c r="N23" s="44">
        <f>'19'!H13</f>
        <v>0</v>
      </c>
      <c r="O23" s="45">
        <f>'19'!H3</f>
        <v>0</v>
      </c>
      <c r="P23" s="45">
        <f>'19'!I3</f>
        <v>0</v>
      </c>
      <c r="Q23" s="45">
        <f>'19'!J3</f>
        <v>0</v>
      </c>
      <c r="R23" s="45">
        <f>'19'!K3</f>
        <v>0</v>
      </c>
      <c r="S23" s="45">
        <f>'19'!L3</f>
        <v>0</v>
      </c>
      <c r="T23" s="45">
        <f>'19'!M3</f>
        <v>0</v>
      </c>
      <c r="U23" s="45">
        <f>'19'!N3</f>
        <v>0</v>
      </c>
      <c r="V23" s="45">
        <f>'19'!O3</f>
        <v>0</v>
      </c>
      <c r="W23" s="45">
        <f>'19'!P3</f>
        <v>0</v>
      </c>
      <c r="X23" s="45">
        <f>'19'!Q3</f>
        <v>0</v>
      </c>
      <c r="Y23" s="45">
        <f>'19'!R3</f>
        <v>0</v>
      </c>
      <c r="Z23" s="45">
        <f>'19'!S3</f>
        <v>0</v>
      </c>
      <c r="AA23" s="46">
        <f>'19'!T3</f>
        <v>0</v>
      </c>
      <c r="AB23" s="48" t="s">
        <v>100</v>
      </c>
      <c r="AC23" s="44" t="str">
        <f>'19'!K28</f>
        <v>Mr or Mrs First Last</v>
      </c>
      <c r="AD23" s="44" t="str">
        <f>'19'!O28</f>
        <v>(000) 000 - 0000</v>
      </c>
      <c r="AE23" s="47" t="str">
        <f>'19'!Q28</f>
        <v>name@xmail.com</v>
      </c>
      <c r="AF23" s="35"/>
    </row>
    <row r="24" spans="1:32" x14ac:dyDescent="0.25">
      <c r="A24" s="68" t="s">
        <v>44</v>
      </c>
      <c r="B24" s="43" t="str">
        <f>'20'!B2:G2</f>
        <v>Last, First</v>
      </c>
      <c r="C24" s="44">
        <f>'20'!C4</f>
        <v>0</v>
      </c>
      <c r="D24" s="49">
        <f>'20'!D4</f>
        <v>0</v>
      </c>
      <c r="E24" s="45">
        <f>'20'!H9</f>
        <v>0</v>
      </c>
      <c r="F24" s="45">
        <f>'20'!F9</f>
        <v>0</v>
      </c>
      <c r="G24" s="45">
        <f>'20'!F10</f>
        <v>0</v>
      </c>
      <c r="H24" s="44">
        <f>'20'!H10</f>
        <v>0</v>
      </c>
      <c r="I24" s="45">
        <f>'20'!F11</f>
        <v>0</v>
      </c>
      <c r="J24" s="44">
        <f>'20'!H11</f>
        <v>0</v>
      </c>
      <c r="K24" s="45">
        <f>'20'!F12</f>
        <v>0</v>
      </c>
      <c r="L24" s="44">
        <f>'20'!H12</f>
        <v>0</v>
      </c>
      <c r="M24" s="44">
        <f>'20'!F13</f>
        <v>0</v>
      </c>
      <c r="N24" s="44">
        <f>'20'!H13</f>
        <v>0</v>
      </c>
      <c r="O24" s="45">
        <f>'20'!H3</f>
        <v>0</v>
      </c>
      <c r="P24" s="45">
        <f>'20'!I3</f>
        <v>0</v>
      </c>
      <c r="Q24" s="45">
        <f>'20'!J3</f>
        <v>0</v>
      </c>
      <c r="R24" s="45">
        <f>'20'!K3</f>
        <v>0</v>
      </c>
      <c r="S24" s="45">
        <f>'20'!L3</f>
        <v>0</v>
      </c>
      <c r="T24" s="45">
        <f>'20'!M3</f>
        <v>0</v>
      </c>
      <c r="U24" s="45">
        <f>'20'!N3</f>
        <v>0</v>
      </c>
      <c r="V24" s="45">
        <f>'20'!O3</f>
        <v>0</v>
      </c>
      <c r="W24" s="45">
        <f>'20'!P3</f>
        <v>0</v>
      </c>
      <c r="X24" s="45">
        <f>'20'!Q3</f>
        <v>0</v>
      </c>
      <c r="Y24" s="45">
        <f>'20'!R3</f>
        <v>0</v>
      </c>
      <c r="Z24" s="45">
        <f>'20'!S3</f>
        <v>0</v>
      </c>
      <c r="AA24" s="46">
        <f>'20'!T3</f>
        <v>0</v>
      </c>
      <c r="AB24" s="48" t="s">
        <v>100</v>
      </c>
      <c r="AC24" s="44" t="str">
        <f>'20'!K28</f>
        <v>Mr or Mrs First Last</v>
      </c>
      <c r="AD24" s="44" t="str">
        <f>'20'!O28</f>
        <v>(000) 000 - 0000</v>
      </c>
      <c r="AE24" s="47" t="str">
        <f>'20'!Q28</f>
        <v>name@xmail.com</v>
      </c>
      <c r="AF24" s="35"/>
    </row>
    <row r="25" spans="1:32" x14ac:dyDescent="0.25">
      <c r="A25" s="68" t="s">
        <v>109</v>
      </c>
      <c r="B25" s="43" t="str">
        <f>'21'!B2:G2</f>
        <v>Last, First</v>
      </c>
      <c r="C25" s="44">
        <f>'21'!C4</f>
        <v>0</v>
      </c>
      <c r="D25" s="49">
        <f>'21'!D4</f>
        <v>0</v>
      </c>
      <c r="E25" s="45">
        <f>'21'!H9</f>
        <v>0</v>
      </c>
      <c r="F25" s="45">
        <f>'21'!F9</f>
        <v>0</v>
      </c>
      <c r="G25" s="45">
        <f>'21'!F10</f>
        <v>0</v>
      </c>
      <c r="H25" s="44">
        <f>'21'!H10</f>
        <v>0</v>
      </c>
      <c r="I25" s="45">
        <f>'21'!F11</f>
        <v>0</v>
      </c>
      <c r="J25" s="44">
        <f>'21'!H11</f>
        <v>0</v>
      </c>
      <c r="K25" s="45">
        <f>'21'!F12</f>
        <v>0</v>
      </c>
      <c r="L25" s="44">
        <f>'21'!H12</f>
        <v>0</v>
      </c>
      <c r="M25" s="44">
        <f>'21'!F13</f>
        <v>0</v>
      </c>
      <c r="N25" s="44">
        <f>'21'!H13</f>
        <v>0</v>
      </c>
      <c r="O25" s="45">
        <f>'21'!H3</f>
        <v>0</v>
      </c>
      <c r="P25" s="45">
        <f>'21'!I3</f>
        <v>0</v>
      </c>
      <c r="Q25" s="45">
        <f>'21'!J3</f>
        <v>0</v>
      </c>
      <c r="R25" s="45">
        <f>'21'!K3</f>
        <v>0</v>
      </c>
      <c r="S25" s="45">
        <f>'21'!L3</f>
        <v>0</v>
      </c>
      <c r="T25" s="45">
        <f>'21'!M3</f>
        <v>0</v>
      </c>
      <c r="U25" s="45">
        <f>'21'!N3</f>
        <v>0</v>
      </c>
      <c r="V25" s="45">
        <f>'21'!O3</f>
        <v>0</v>
      </c>
      <c r="W25" s="45">
        <f>'21'!P3</f>
        <v>0</v>
      </c>
      <c r="X25" s="45">
        <f>'21'!Q3</f>
        <v>0</v>
      </c>
      <c r="Y25" s="45">
        <f>'21'!R3</f>
        <v>0</v>
      </c>
      <c r="Z25" s="45">
        <f>'21'!S3</f>
        <v>0</v>
      </c>
      <c r="AA25" s="46">
        <f>'21'!T3</f>
        <v>0</v>
      </c>
      <c r="AB25" s="48" t="s">
        <v>100</v>
      </c>
      <c r="AC25" s="44" t="str">
        <f>'21'!K28</f>
        <v>Mr or Mrs First Last</v>
      </c>
      <c r="AD25" s="44" t="str">
        <f>'21'!O28</f>
        <v>(000) 000 - 0000</v>
      </c>
      <c r="AE25" s="47" t="str">
        <f>'21'!Q28</f>
        <v>name@xmail.com</v>
      </c>
      <c r="AF25" s="35"/>
    </row>
    <row r="26" spans="1:32" x14ac:dyDescent="0.25">
      <c r="A26" s="68" t="s">
        <v>110</v>
      </c>
      <c r="B26" s="43" t="str">
        <f>'22'!B2:G2</f>
        <v>Last, First</v>
      </c>
      <c r="C26" s="44">
        <f>'22'!C4</f>
        <v>0</v>
      </c>
      <c r="D26" s="49">
        <f>'22'!D4</f>
        <v>0</v>
      </c>
      <c r="E26" s="45">
        <f>'22'!H9</f>
        <v>0</v>
      </c>
      <c r="F26" s="45">
        <f>'22'!F9</f>
        <v>0</v>
      </c>
      <c r="G26" s="45">
        <f>'22'!F10</f>
        <v>0</v>
      </c>
      <c r="H26" s="44">
        <f>'22'!H10</f>
        <v>0</v>
      </c>
      <c r="I26" s="45">
        <f>'22'!F11</f>
        <v>0</v>
      </c>
      <c r="J26" s="44">
        <f>'22'!H11</f>
        <v>0</v>
      </c>
      <c r="K26" s="45">
        <f>'22'!F12</f>
        <v>0</v>
      </c>
      <c r="L26" s="44">
        <f>'22'!H12</f>
        <v>0</v>
      </c>
      <c r="M26" s="44">
        <f>'22'!F13</f>
        <v>0</v>
      </c>
      <c r="N26" s="44">
        <f>'22'!H13</f>
        <v>0</v>
      </c>
      <c r="O26" s="45">
        <f>'22'!H3</f>
        <v>0</v>
      </c>
      <c r="P26" s="45">
        <f>'22'!I3</f>
        <v>0</v>
      </c>
      <c r="Q26" s="45">
        <f>'22'!J3</f>
        <v>0</v>
      </c>
      <c r="R26" s="45">
        <f>'22'!K3</f>
        <v>0</v>
      </c>
      <c r="S26" s="45">
        <f>'22'!L3</f>
        <v>0</v>
      </c>
      <c r="T26" s="45">
        <f>'22'!M3</f>
        <v>0</v>
      </c>
      <c r="U26" s="45">
        <f>'22'!N3</f>
        <v>0</v>
      </c>
      <c r="V26" s="45">
        <f>'22'!O3</f>
        <v>0</v>
      </c>
      <c r="W26" s="45">
        <f>'22'!P3</f>
        <v>0</v>
      </c>
      <c r="X26" s="45">
        <f>'22'!Q3</f>
        <v>0</v>
      </c>
      <c r="Y26" s="45">
        <f>'22'!R3</f>
        <v>0</v>
      </c>
      <c r="Z26" s="45">
        <f>'22'!S3</f>
        <v>0</v>
      </c>
      <c r="AA26" s="46">
        <f>'22'!T3</f>
        <v>0</v>
      </c>
      <c r="AB26" s="48" t="s">
        <v>100</v>
      </c>
      <c r="AC26" s="44" t="str">
        <f>'22'!K28</f>
        <v>Mr or Mrs First Last</v>
      </c>
      <c r="AD26" s="44" t="str">
        <f>'22'!O28</f>
        <v>(000) 000 - 0000</v>
      </c>
      <c r="AE26" s="47" t="str">
        <f>'22'!Q28</f>
        <v>name@xmail.com</v>
      </c>
      <c r="AF26" s="35"/>
    </row>
    <row r="27" spans="1:32" x14ac:dyDescent="0.25">
      <c r="A27" s="68" t="s">
        <v>111</v>
      </c>
      <c r="B27" s="43" t="str">
        <f>'23'!B2:G2</f>
        <v>Last, First</v>
      </c>
      <c r="C27" s="44">
        <f>'23'!C4</f>
        <v>0</v>
      </c>
      <c r="D27" s="49">
        <f>'23'!D4</f>
        <v>0</v>
      </c>
      <c r="E27" s="45">
        <f>'23'!H9</f>
        <v>0</v>
      </c>
      <c r="F27" s="45">
        <f>'23'!F9</f>
        <v>0</v>
      </c>
      <c r="G27" s="45">
        <f>'23'!F10</f>
        <v>0</v>
      </c>
      <c r="H27" s="44">
        <f>'23'!H10</f>
        <v>0</v>
      </c>
      <c r="I27" s="45">
        <f>'23'!F11</f>
        <v>0</v>
      </c>
      <c r="J27" s="44">
        <f>'23'!H11</f>
        <v>0</v>
      </c>
      <c r="K27" s="45">
        <f>'23'!F12</f>
        <v>0</v>
      </c>
      <c r="L27" s="44">
        <f>'23'!H12</f>
        <v>0</v>
      </c>
      <c r="M27" s="44">
        <f>'23'!F13</f>
        <v>0</v>
      </c>
      <c r="N27" s="44">
        <f>'23'!H13</f>
        <v>0</v>
      </c>
      <c r="O27" s="45">
        <f>'23'!H3</f>
        <v>0</v>
      </c>
      <c r="P27" s="45">
        <f>'23'!I3</f>
        <v>0</v>
      </c>
      <c r="Q27" s="45">
        <f>'23'!J3</f>
        <v>0</v>
      </c>
      <c r="R27" s="45">
        <f>'23'!K3</f>
        <v>0</v>
      </c>
      <c r="S27" s="45">
        <f>'23'!L3</f>
        <v>0</v>
      </c>
      <c r="T27" s="45">
        <f>'23'!M3</f>
        <v>0</v>
      </c>
      <c r="U27" s="45">
        <f>'23'!N3</f>
        <v>0</v>
      </c>
      <c r="V27" s="45">
        <f>'23'!O3</f>
        <v>0</v>
      </c>
      <c r="W27" s="45">
        <f>'23'!P3</f>
        <v>0</v>
      </c>
      <c r="X27" s="45">
        <f>'23'!Q3</f>
        <v>0</v>
      </c>
      <c r="Y27" s="45">
        <f>'23'!R3</f>
        <v>0</v>
      </c>
      <c r="Z27" s="45">
        <f>'23'!S3</f>
        <v>0</v>
      </c>
      <c r="AA27" s="46">
        <f>'23'!T3</f>
        <v>0</v>
      </c>
      <c r="AB27" s="48" t="s">
        <v>100</v>
      </c>
      <c r="AC27" s="44" t="str">
        <f>'23'!K28</f>
        <v>Mr or Mrs First Last</v>
      </c>
      <c r="AD27" s="44" t="str">
        <f>'23'!O28</f>
        <v>(000) 000 - 0000</v>
      </c>
      <c r="AE27" s="47" t="str">
        <f>'23'!Q28</f>
        <v>name@xmail.com</v>
      </c>
      <c r="AF27" s="35"/>
    </row>
    <row r="28" spans="1:32" x14ac:dyDescent="0.25">
      <c r="A28" s="68" t="s">
        <v>112</v>
      </c>
      <c r="B28" s="43" t="str">
        <f>'24'!B2:G2</f>
        <v>Last, First</v>
      </c>
      <c r="C28" s="44">
        <f>'24'!C4</f>
        <v>0</v>
      </c>
      <c r="D28" s="49">
        <f>'24'!D4</f>
        <v>0</v>
      </c>
      <c r="E28" s="45">
        <f>'24'!H9</f>
        <v>0</v>
      </c>
      <c r="F28" s="45">
        <f>'24'!F9</f>
        <v>0</v>
      </c>
      <c r="G28" s="45">
        <f>'24'!F10</f>
        <v>0</v>
      </c>
      <c r="H28" s="44">
        <f>'24'!H10</f>
        <v>0</v>
      </c>
      <c r="I28" s="45">
        <f>'24'!F11</f>
        <v>0</v>
      </c>
      <c r="J28" s="44">
        <f>'24'!H11</f>
        <v>0</v>
      </c>
      <c r="K28" s="45">
        <f>'24'!F12</f>
        <v>0</v>
      </c>
      <c r="L28" s="44">
        <f>'24'!H12</f>
        <v>0</v>
      </c>
      <c r="M28" s="44">
        <f>'24'!F13</f>
        <v>0</v>
      </c>
      <c r="N28" s="44">
        <f>'24'!H13</f>
        <v>0</v>
      </c>
      <c r="O28" s="45">
        <f>'24'!H3</f>
        <v>0</v>
      </c>
      <c r="P28" s="45">
        <f>'24'!I3</f>
        <v>0</v>
      </c>
      <c r="Q28" s="45">
        <f>'24'!J3</f>
        <v>0</v>
      </c>
      <c r="R28" s="45">
        <f>'24'!K3</f>
        <v>0</v>
      </c>
      <c r="S28" s="45">
        <f>'24'!L33</f>
        <v>0</v>
      </c>
      <c r="T28" s="45">
        <f>'24'!M3</f>
        <v>0</v>
      </c>
      <c r="U28" s="45">
        <f>'24'!N3</f>
        <v>0</v>
      </c>
      <c r="V28" s="45">
        <f>'24'!O3</f>
        <v>0</v>
      </c>
      <c r="W28" s="45">
        <f>'24'!P3</f>
        <v>0</v>
      </c>
      <c r="X28" s="45">
        <f>'24'!Q3</f>
        <v>0</v>
      </c>
      <c r="Y28" s="45">
        <f>'24'!R3</f>
        <v>0</v>
      </c>
      <c r="Z28" s="45">
        <f>'24'!S3</f>
        <v>0</v>
      </c>
      <c r="AA28" s="46">
        <f>'24'!T3</f>
        <v>0</v>
      </c>
      <c r="AB28" s="48" t="s">
        <v>100</v>
      </c>
      <c r="AC28" s="44" t="str">
        <f>'24'!K28</f>
        <v>Mr or Mrs First Last</v>
      </c>
      <c r="AD28" s="44" t="str">
        <f>'24'!O28</f>
        <v>(000) 000 - 0000</v>
      </c>
      <c r="AE28" s="47" t="str">
        <f>'24'!Q28</f>
        <v>name@xmail.com</v>
      </c>
      <c r="AF28" s="35"/>
    </row>
    <row r="29" spans="1:32" x14ac:dyDescent="0.25">
      <c r="A29" s="68" t="s">
        <v>113</v>
      </c>
      <c r="B29" s="43" t="str">
        <f>'25'!B2:G2</f>
        <v>Last, First</v>
      </c>
      <c r="C29" s="44">
        <f>'25'!C4</f>
        <v>0</v>
      </c>
      <c r="D29" s="49">
        <f>'25'!D4</f>
        <v>0</v>
      </c>
      <c r="E29" s="45">
        <f>'25'!H9</f>
        <v>0</v>
      </c>
      <c r="F29" s="45">
        <f>'25'!F9</f>
        <v>0</v>
      </c>
      <c r="G29" s="45">
        <f>'25'!F10</f>
        <v>0</v>
      </c>
      <c r="H29" s="44">
        <f>'25'!H10</f>
        <v>0</v>
      </c>
      <c r="I29" s="45">
        <f>'25'!F11</f>
        <v>0</v>
      </c>
      <c r="J29" s="44">
        <f>'25'!H11</f>
        <v>0</v>
      </c>
      <c r="K29" s="45">
        <f>'25'!F12</f>
        <v>0</v>
      </c>
      <c r="L29" s="44">
        <f>'25'!H12</f>
        <v>0</v>
      </c>
      <c r="M29" s="44">
        <f>'25'!F13</f>
        <v>0</v>
      </c>
      <c r="N29" s="44">
        <f>'25'!H13</f>
        <v>0</v>
      </c>
      <c r="O29" s="45">
        <f>'25'!H3</f>
        <v>0</v>
      </c>
      <c r="P29" s="45">
        <f>'25'!I3</f>
        <v>0</v>
      </c>
      <c r="Q29" s="45">
        <f>'25'!J3</f>
        <v>0</v>
      </c>
      <c r="R29" s="45">
        <f>'25'!K3</f>
        <v>0</v>
      </c>
      <c r="S29" s="45">
        <f>'25'!L3</f>
        <v>0</v>
      </c>
      <c r="T29" s="45">
        <f>'25'!M3</f>
        <v>0</v>
      </c>
      <c r="U29" s="45">
        <f>'25'!N3</f>
        <v>0</v>
      </c>
      <c r="V29" s="45">
        <f>'25'!O3</f>
        <v>0</v>
      </c>
      <c r="W29" s="45">
        <f>'25'!P3</f>
        <v>0</v>
      </c>
      <c r="X29" s="45">
        <f>'25'!Q3</f>
        <v>0</v>
      </c>
      <c r="Y29" s="45">
        <f>'25'!R3</f>
        <v>0</v>
      </c>
      <c r="Z29" s="45">
        <f>'25'!S3</f>
        <v>0</v>
      </c>
      <c r="AA29" s="46">
        <f>'25'!T3</f>
        <v>0</v>
      </c>
      <c r="AB29" s="48" t="s">
        <v>100</v>
      </c>
      <c r="AC29" s="44" t="str">
        <f>'25'!K28</f>
        <v>Mr or Mrs First Last</v>
      </c>
      <c r="AD29" s="44" t="str">
        <f>'25'!O28</f>
        <v>(000) 000 - 0000</v>
      </c>
      <c r="AE29" s="47" t="str">
        <f>'3'!Q28</f>
        <v>name@xmail.com</v>
      </c>
      <c r="AF29" s="35"/>
    </row>
    <row r="30" spans="1:32" x14ac:dyDescent="0.25">
      <c r="A30" s="69"/>
    </row>
  </sheetData>
  <autoFilter ref="A4:AF29" xr:uid="{B3864BCA-AC4D-4A41-BEC6-4F8953C94D88}"/>
  <mergeCells count="3">
    <mergeCell ref="A1:AF1"/>
    <mergeCell ref="A3:AF3"/>
    <mergeCell ref="A2:AF2"/>
  </mergeCells>
  <phoneticPr fontId="30" type="noConversion"/>
  <conditionalFormatting sqref="AF5 V5:AB5 AF7:AF29 AB6:AB29 A6:A29 C7:E29 M6:M29 A5:M5 O5:S5 N5:N29">
    <cfRule type="expression" dxfId="11" priority="23">
      <formula>#REF!=1</formula>
    </cfRule>
    <cfRule type="expression" dxfId="10" priority="24">
      <formula>#REF!="yes"</formula>
    </cfRule>
  </conditionalFormatting>
  <conditionalFormatting sqref="T5:U5">
    <cfRule type="expression" dxfId="9" priority="21">
      <formula>#REF!=1</formula>
    </cfRule>
    <cfRule type="expression" dxfId="8" priority="22">
      <formula>#REF!="yes"</formula>
    </cfRule>
  </conditionalFormatting>
  <conditionalFormatting sqref="AC5:AE5">
    <cfRule type="expression" dxfId="7" priority="19">
      <formula>#REF!=1</formula>
    </cfRule>
    <cfRule type="expression" dxfId="6" priority="20">
      <formula>#REF!="yes"</formula>
    </cfRule>
  </conditionalFormatting>
  <conditionalFormatting sqref="AF6 B6:L6 B7:B29 F7:L29 V6:AA29 O6:S29">
    <cfRule type="expression" dxfId="5" priority="5">
      <formula>#REF!=1</formula>
    </cfRule>
    <cfRule type="expression" dxfId="4" priority="6">
      <formula>#REF!="yes"</formula>
    </cfRule>
  </conditionalFormatting>
  <conditionalFormatting sqref="T6:U29">
    <cfRule type="expression" dxfId="3" priority="3">
      <formula>#REF!=1</formula>
    </cfRule>
    <cfRule type="expression" dxfId="2" priority="4">
      <formula>#REF!="yes"</formula>
    </cfRule>
  </conditionalFormatting>
  <conditionalFormatting sqref="AC6:AE29">
    <cfRule type="expression" dxfId="1" priority="1">
      <formula>#REF!=1</formula>
    </cfRule>
    <cfRule type="expression" dxfId="0" priority="2">
      <formula>#REF!="yes"</formula>
    </cfRule>
  </conditionalFormatting>
  <hyperlinks>
    <hyperlink ref="A5" location="'1'!A1" display="1 Profile" xr:uid="{CC10A407-D3F3-4AA0-8435-2898388C7392}"/>
    <hyperlink ref="A6:A24" location="'1'!A1" display="1 Profile" xr:uid="{C78D878F-B825-4366-BD4E-FBBB160C463D}"/>
    <hyperlink ref="A6" location="'ELITE ATHLETE'!A1" display="2 Profile" xr:uid="{3B431934-7075-4830-9280-1C41F786C7CB}"/>
    <hyperlink ref="A7" location="'3'!A1" display="3 Profile" xr:uid="{2A240763-7BC4-49C7-9634-1B4151AE6949}"/>
    <hyperlink ref="A8" location="'4'!A1" display="4 Profile" xr:uid="{9E256BB2-43AB-45AC-A9F5-84D151359F58}"/>
    <hyperlink ref="A9:A10" location="'1'!A1" display="1 Profile" xr:uid="{6D9118CB-633D-41FF-BB4A-6CB3E84B68F2}"/>
    <hyperlink ref="A11:A12" location="'1'!A1" display="1 Profile" xr:uid="{3E255262-41BB-41F9-BDCB-9DE4420FA47B}"/>
    <hyperlink ref="A13:A14" location="'1'!A1" display="1 Profile" xr:uid="{BCA3B30D-3FAA-498C-BFA8-0BB033F41165}"/>
    <hyperlink ref="A15:A16" location="'1'!A1" display="1 Profile" xr:uid="{5527472D-36F8-472B-BDF2-BE54CC14A056}"/>
    <hyperlink ref="A17:A18" location="'1'!A1" display="1 Profile" xr:uid="{32FEA0FD-531D-4915-BED4-641236834320}"/>
    <hyperlink ref="A19:A20" location="'1'!A1" display="1 Profile" xr:uid="{7E81FF7A-1C1B-43C6-BF65-877E1795C045}"/>
    <hyperlink ref="A21:A22" location="'1'!A1" display="1 Profile" xr:uid="{3C35DE49-5EE7-4782-882A-BA476F040DEE}"/>
    <hyperlink ref="A23:A24" location="'1'!A1" display="1 Profile" xr:uid="{58FC1D76-935D-4F67-B0CD-1E2E8BEF68E2}"/>
    <hyperlink ref="A25:A26" location="'1'!A1" display="1 Profile" xr:uid="{7FA66888-0C1A-45E2-8943-06DA427F77BB}"/>
    <hyperlink ref="A27:A28" location="'1'!A1" display="1 Profile" xr:uid="{18698C07-0A62-4CB3-8DC9-B8BDCF832757}"/>
    <hyperlink ref="A29" location="'25'!A1" display="25 Profile" xr:uid="{A49C6EF1-D286-4D9A-8A5C-A43EE6325BEF}"/>
    <hyperlink ref="A9" location="'5'!A1" display="5 Profile" xr:uid="{326EC9D4-35EF-4097-9C5F-4425DAB146DE}"/>
    <hyperlink ref="A11" location="'7'!A1" display="7 Profile" xr:uid="{ADF433E9-A495-40F2-988A-3AC4013DE3BA}"/>
    <hyperlink ref="A13" location="'9'!A1" display="9 Profile" xr:uid="{43FA334D-9D2E-4215-BBC3-B4247C0566CD}"/>
    <hyperlink ref="A15" location="'11'!A1" display="11 Profile" xr:uid="{D89D4012-26F0-4C88-A544-71105C8D242B}"/>
    <hyperlink ref="A17" location="'13'!A1" display="13 Profile" xr:uid="{E599A8DE-0EC2-4FE9-9D8D-AF43D1CC2C62}"/>
    <hyperlink ref="A19" location="'15'!A1" display="15 Profile" xr:uid="{8A11D602-2B75-4C34-ABF0-58D0FA604EF5}"/>
    <hyperlink ref="A21" location="'17'!A1" display="17 Profile" xr:uid="{44752D92-4A0F-4CA2-BEE6-B01E4321F214}"/>
    <hyperlink ref="A23" location="'19'!A1" display="19 Profile" xr:uid="{A8E17976-8AD8-4ADA-AD34-1695509A7538}"/>
    <hyperlink ref="A25" location="'21'!A1" display="21 Profile" xr:uid="{6104A1F6-E115-4591-AF0D-51EFF5768C7D}"/>
    <hyperlink ref="A27" location="'23'!A1" display="23 Profile" xr:uid="{CD0BF8AD-BF02-484A-AEF6-6A86F1BBD695}"/>
    <hyperlink ref="A10" location="'6'!A1" display="6 Profile" xr:uid="{679F93C7-A65D-4273-A222-08FB4DAFC103}"/>
    <hyperlink ref="A12" location="'8'!A1" display="8 Profile" xr:uid="{EE3C7521-56E3-440D-B972-8C3AD2BE6D7B}"/>
    <hyperlink ref="A14" location="'10'!A1" display="10 Profile" xr:uid="{53CF9BA3-A53F-44F0-A07A-0D301BDB6A95}"/>
    <hyperlink ref="A16" location="'12'!A1" display="12 Profile" xr:uid="{9F0ECE8C-2790-413C-9BAA-1C5FFB91D443}"/>
    <hyperlink ref="A18" location="'14'!A1" display="14 Profile" xr:uid="{7DF71A12-B744-4697-ABB6-8E44B039E594}"/>
    <hyperlink ref="A20" location="'16'!A1" display="16 Profile" xr:uid="{E12555F2-83B1-4DD0-82EF-483E8CE5A03F}"/>
    <hyperlink ref="A22" location="'18'!A1" display="18 Profile" xr:uid="{E10795DF-2D30-48EA-94D5-A64CBFF70E00}"/>
    <hyperlink ref="A24" location="'20'!A1" display="20 Profile" xr:uid="{22C32DE3-F353-4A9B-83B4-D22604174AAB}"/>
    <hyperlink ref="A26" location="'22'!A1" display="22 Profile" xr:uid="{9ABFDE8D-6671-45F0-B696-915EF7AAC858}"/>
    <hyperlink ref="A28" location="'24'!A1" display="24 Profile" xr:uid="{3762A3EC-C2A6-4384-A32A-CAA6CC90566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23B3D-3781-43D1-89F2-332ABC5E795E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PROFILES'!A13</f>
        <v>9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PROFILES'!AB13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4274F12F-E36D-41A3-ADE0-F2205A61F7F2}"/>
    <hyperlink ref="A30:U30" r:id="rId2" display="MVPSportsCamps.com" xr:uid="{57E13EF4-9F17-4E4B-825D-7A4C299F4B0A}"/>
    <hyperlink ref="A1:U1" location="'MEN PROFILES'!A1" display="Back to Elite Athlete List" xr:uid="{BC20C6BC-8DA0-4439-8308-98D3E004FFFF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F2BBB-4728-4128-B35A-70A1E008E487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PROFILES'!A14</f>
        <v>10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PROFILES'!AB14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59767394-6D34-4FC0-9661-17C2E79F8110}"/>
    <hyperlink ref="A30:U30" r:id="rId2" display="MVPSportsCamps.com" xr:uid="{15F4739C-79A8-4202-AB47-76766F59F65B}"/>
    <hyperlink ref="A1:U1" location="'MEN PROFILES'!A1" display="Back to Elite Athlete List" xr:uid="{61C29998-11D5-4D8C-9FB8-E141E40355FE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57B6-1284-4C74-BF4E-525D98C99E89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PROFILES'!A15</f>
        <v>11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PROFILES'!AB15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D3766ED1-DD32-4033-B366-6B07DA14C76B}"/>
    <hyperlink ref="A30:U30" r:id="rId2" display="MVPSportsCamps.com" xr:uid="{FA1F9111-22E4-4D28-AE34-28A994CEBCB7}"/>
    <hyperlink ref="A1:U1" location="'MEN PROFILES'!A1" display="Back to Elite Athlete List" xr:uid="{C21EC107-9367-47A5-9AF8-0CF280AF20C3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9E844-5BDA-4B24-B11B-B8619D828697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PROFILES'!A16</f>
        <v>12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PROFILES'!AB16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9469B601-1488-4211-9C12-D1A23153A36F}"/>
    <hyperlink ref="A30:U30" r:id="rId2" display="MVPSportsCamps.com" xr:uid="{0C2EB6DE-AD2A-4451-96F8-628F13C18C0F}"/>
    <hyperlink ref="A1:U1" location="'MEN PROFILES'!A1" display="Back to Elite Athlete List" xr:uid="{3B9339DD-71D4-469F-B84D-BC76DD33109C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F730D-3478-477F-A283-374072B05B72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PROFILES'!A17</f>
        <v>13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PROFILES'!AB17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C1F49369-92A4-4A89-9405-7423B32DC63C}"/>
    <hyperlink ref="A30:U30" r:id="rId2" display="MVPSportsCamps.com" xr:uid="{409CC983-3828-458E-8636-A6D891F21804}"/>
    <hyperlink ref="A1:U1" location="'MEN PROFILES'!A1" display="Back to Elite Athlete List" xr:uid="{8EAF0B82-7BEE-4C94-B0B6-CB128FDF13D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844FD-5265-4354-B3B2-46318C248B88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PROFILES'!A18</f>
        <v>14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PROFILES'!AB18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FB303A61-A51C-4CA7-8CAF-B49169AADA2F}"/>
    <hyperlink ref="A30:U30" r:id="rId2" display="MVPSportsCamps.com" xr:uid="{7EB97F21-71B3-445E-8E03-1BAA1A2D3EAE}"/>
    <hyperlink ref="A1:U1" location="'MEN PROFILES'!A1" display="Back to Elite Athlete List" xr:uid="{90BE44E8-4DE6-489E-900A-A9B829313618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FF7F0-0F8A-4397-8EC2-9321D1EF131A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PROFILES'!A19</f>
        <v>15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PROFILES'!AB19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A5E4E3D8-065B-4D4C-A37B-A814CA291205}"/>
    <hyperlink ref="A30:U30" r:id="rId2" display="MVPSportsCamps.com" xr:uid="{2153B305-AD11-4323-B908-6CA4B9030597}"/>
    <hyperlink ref="A1:U1" location="'MEN PROFILES'!A1" display="Back to Elite Athlete List" xr:uid="{572EEF93-E778-4BF9-9125-04EDE5C66C53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3CA82-FDF1-40B1-907B-55FE85DE7BBE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PROFILES'!A20</f>
        <v>16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PROFILES'!AB17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E545E703-FEC7-45ED-A0F2-D5AA509055EE}"/>
    <hyperlink ref="A30:U30" r:id="rId2" display="MVPSportsCamps.com" xr:uid="{FFE60296-F145-4957-BA7D-3BD7C2211FAD}"/>
    <hyperlink ref="A1:U1" location="'MEN PROFILES'!A1" display="Back to Elite Athlete List" xr:uid="{98EC098C-AD5E-45BB-BAFA-C06617D76971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B5217-113B-4C61-A595-CA4BA27BD9EF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PROFILES'!A21</f>
        <v>17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PROFILES'!AB21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13CD6FF0-FC9E-40AD-9F48-246F34E14DF8}"/>
    <hyperlink ref="A30:U30" r:id="rId2" display="MVPSportsCamps.com" xr:uid="{B39C1E43-0263-4CB9-9FD3-C0A7B126256C}"/>
    <hyperlink ref="A1:U1" location="'MEN PROFILES'!A1" display="Back to Elite Athlete List" xr:uid="{CA292C64-A761-4A1C-A543-384AC7BB6F8A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A3B8F-8EB3-418E-847A-51E2700D64FA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PROFILES'!A22</f>
        <v>18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PROFILES'!AB22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3E93A670-3127-47CC-87E9-FF9C06D43BC1}"/>
    <hyperlink ref="A30:U30" r:id="rId2" display="MVPSportsCamps.com" xr:uid="{5763E1D2-3C26-43D0-A990-7FF717132136}"/>
    <hyperlink ref="A1:U1" location="'MEN PROFILES'!A1" display="Back to Elite Athlete List" xr:uid="{A7C2676F-2D3A-495E-AA1C-A8D03216F39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22979-1DB2-44B3-84CB-FB49B80C5F2C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 bestFit="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x14ac:dyDescent="0.25">
      <c r="A1" s="133" t="s">
        <v>88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5"/>
    </row>
    <row r="2" spans="1:21" ht="46.5" x14ac:dyDescent="0.25">
      <c r="A2" s="136"/>
      <c r="B2" s="137" t="s">
        <v>45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>
        <v>78</v>
      </c>
      <c r="I3" s="10">
        <v>190</v>
      </c>
      <c r="J3" s="9">
        <v>106</v>
      </c>
      <c r="K3" s="9">
        <v>84</v>
      </c>
      <c r="L3" s="10">
        <v>40</v>
      </c>
      <c r="M3" s="10">
        <v>40</v>
      </c>
      <c r="N3" s="10">
        <v>12</v>
      </c>
      <c r="O3" s="9">
        <v>112</v>
      </c>
      <c r="P3" s="9">
        <v>66</v>
      </c>
      <c r="Q3" s="11">
        <v>5.9</v>
      </c>
      <c r="R3" s="11">
        <v>12</v>
      </c>
      <c r="S3" s="11">
        <v>8</v>
      </c>
      <c r="T3" s="139">
        <f>SUM(H5+I5+J5+K5+L5+M5+N5+O5+P5+Q5+R5+S5)</f>
        <v>87.25</v>
      </c>
      <c r="U3" s="105"/>
    </row>
    <row r="4" spans="1:21" ht="15.75" x14ac:dyDescent="0.25">
      <c r="A4" s="105"/>
      <c r="B4" s="50" t="str">
        <f>'MEN PROFILES'!A5</f>
        <v>1 Profile</v>
      </c>
      <c r="C4" s="53">
        <v>2003</v>
      </c>
      <c r="D4" s="70">
        <v>2021</v>
      </c>
      <c r="E4" s="88" t="s">
        <v>55</v>
      </c>
      <c r="F4" s="91"/>
      <c r="G4" s="92"/>
      <c r="H4" s="12" t="str">
        <f>H5</f>
        <v>10</v>
      </c>
      <c r="I4" s="12" t="str">
        <f t="shared" ref="I4:S4" si="0">I5</f>
        <v>8.25</v>
      </c>
      <c r="J4" s="12" t="str">
        <f t="shared" si="0"/>
        <v>10</v>
      </c>
      <c r="K4" s="12" t="str">
        <f t="shared" si="0"/>
        <v>10</v>
      </c>
      <c r="L4" s="12" t="str">
        <f t="shared" si="0"/>
        <v>5.00</v>
      </c>
      <c r="M4" s="12" t="str">
        <f t="shared" si="0"/>
        <v>5.00</v>
      </c>
      <c r="N4" s="13" t="str">
        <f t="shared" si="0"/>
        <v>6.00</v>
      </c>
      <c r="O4" s="12" t="str">
        <f t="shared" si="0"/>
        <v>9.00</v>
      </c>
      <c r="P4" s="12" t="str">
        <f t="shared" si="0"/>
        <v>6.00</v>
      </c>
      <c r="Q4" s="12" t="str">
        <f t="shared" si="0"/>
        <v>6.00</v>
      </c>
      <c r="R4" s="12" t="str">
        <f t="shared" si="0"/>
        <v>6.00</v>
      </c>
      <c r="S4" s="12" t="str">
        <f t="shared" si="0"/>
        <v>6.00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10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8.25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10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10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5.00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5.00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6.00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9.00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6.00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6.00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6.00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6.00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55"/>
      <c r="G7" s="156"/>
      <c r="H7" s="155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54" t="s">
        <v>62</v>
      </c>
      <c r="G8" s="62" t="s">
        <v>63</v>
      </c>
      <c r="H8" s="57">
        <v>190</v>
      </c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23.25" thickBot="1" x14ac:dyDescent="0.3">
      <c r="A9" s="105"/>
      <c r="B9" s="108"/>
      <c r="C9" s="108"/>
      <c r="D9" s="109"/>
      <c r="E9" s="62" t="s">
        <v>5</v>
      </c>
      <c r="F9" s="61" t="s">
        <v>118</v>
      </c>
      <c r="G9" s="62" t="s">
        <v>4</v>
      </c>
      <c r="H9" s="56">
        <v>3.5</v>
      </c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55" t="s">
        <v>65</v>
      </c>
      <c r="G10" s="62" t="s">
        <v>7</v>
      </c>
      <c r="H10" s="58" t="s">
        <v>66</v>
      </c>
      <c r="I10" s="158"/>
      <c r="J10" s="25"/>
      <c r="K10" s="21"/>
      <c r="L10" s="162" t="s">
        <v>67</v>
      </c>
      <c r="M10" s="163"/>
      <c r="N10" s="163"/>
      <c r="O10" s="163"/>
      <c r="P10" s="163"/>
      <c r="Q10" s="163"/>
      <c r="R10" s="164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55" t="s">
        <v>69</v>
      </c>
      <c r="G11" s="63" t="s">
        <v>70</v>
      </c>
      <c r="H11" s="59" t="s">
        <v>119</v>
      </c>
      <c r="I11" s="158"/>
      <c r="J11" s="25"/>
      <c r="K11" s="21"/>
      <c r="L11" s="165"/>
      <c r="M11" s="166"/>
      <c r="N11" s="166"/>
      <c r="O11" s="166"/>
      <c r="P11" s="166"/>
      <c r="Q11" s="166"/>
      <c r="R11" s="167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56" t="s">
        <v>72</v>
      </c>
      <c r="G12" s="65" t="s">
        <v>70</v>
      </c>
      <c r="H12" s="60" t="s">
        <v>73</v>
      </c>
      <c r="I12" s="158"/>
      <c r="J12" s="25"/>
      <c r="K12" s="21"/>
      <c r="L12" s="165"/>
      <c r="M12" s="166"/>
      <c r="N12" s="166"/>
      <c r="O12" s="166"/>
      <c r="P12" s="166"/>
      <c r="Q12" s="166"/>
      <c r="R12" s="167"/>
      <c r="S12" s="21"/>
      <c r="T12" s="22"/>
      <c r="U12" s="105"/>
    </row>
    <row r="13" spans="1:21" ht="15.75" thickBot="1" x14ac:dyDescent="0.3">
      <c r="A13" s="105"/>
      <c r="B13" s="108"/>
      <c r="C13" s="108"/>
      <c r="D13" s="108"/>
      <c r="E13" s="64" t="s">
        <v>114</v>
      </c>
      <c r="F13" s="72" t="s">
        <v>115</v>
      </c>
      <c r="G13" s="66" t="s">
        <v>127</v>
      </c>
      <c r="H13" s="59" t="s">
        <v>115</v>
      </c>
      <c r="I13" s="158"/>
      <c r="J13" s="25"/>
      <c r="K13" s="21"/>
      <c r="L13" s="168"/>
      <c r="M13" s="169"/>
      <c r="N13" s="169"/>
      <c r="O13" s="169"/>
      <c r="P13" s="169"/>
      <c r="Q13" s="169"/>
      <c r="R13" s="170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71"/>
      <c r="G14" s="171"/>
      <c r="H14" s="171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14" t="s">
        <v>121</v>
      </c>
      <c r="F16" s="115"/>
      <c r="G16" s="115"/>
      <c r="H16" s="115"/>
      <c r="I16" s="158"/>
      <c r="J16" s="25"/>
      <c r="K16" s="21"/>
      <c r="L16" s="119" t="s">
        <v>76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14" t="s">
        <v>120</v>
      </c>
      <c r="F18" s="129"/>
      <c r="G18" s="129"/>
      <c r="H18" s="129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00" t="s">
        <v>79</v>
      </c>
      <c r="F20" s="100"/>
      <c r="G20" s="100"/>
      <c r="H20" s="100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01"/>
      <c r="F21" s="101"/>
      <c r="G21" s="101"/>
      <c r="H21" s="101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00" t="s">
        <v>80</v>
      </c>
      <c r="F22" s="100"/>
      <c r="G22" s="100"/>
      <c r="H22" s="100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01"/>
      <c r="F23" s="101"/>
      <c r="G23" s="101"/>
      <c r="H23" s="101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00" t="s">
        <v>82</v>
      </c>
      <c r="F24" s="100"/>
      <c r="G24" s="100"/>
      <c r="H24" s="100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thickBot="1" x14ac:dyDescent="0.3">
      <c r="A25" s="105"/>
      <c r="B25" s="88" t="s">
        <v>52</v>
      </c>
      <c r="C25" s="94"/>
      <c r="D25" s="95"/>
      <c r="E25" s="101"/>
      <c r="F25" s="101"/>
      <c r="G25" s="101"/>
      <c r="H25" s="101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87.25</v>
      </c>
      <c r="E26" s="100" t="s">
        <v>84</v>
      </c>
      <c r="F26" s="100"/>
      <c r="G26" s="100"/>
      <c r="H26" s="100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01"/>
      <c r="F27" s="101"/>
      <c r="G27" s="101"/>
      <c r="H27" s="101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x14ac:dyDescent="0.25">
      <c r="A28" s="105"/>
      <c r="B28" s="84" t="s">
        <v>122</v>
      </c>
      <c r="C28" s="85"/>
      <c r="D28" s="102" t="str">
        <f>'MEN PROFILES'!AB5</f>
        <v>TBD</v>
      </c>
      <c r="E28" s="100" t="s">
        <v>85</v>
      </c>
      <c r="F28" s="100"/>
      <c r="G28" s="100"/>
      <c r="H28" s="100"/>
      <c r="I28" s="158"/>
      <c r="J28" s="25"/>
      <c r="K28" s="131" t="s">
        <v>123</v>
      </c>
      <c r="L28" s="132"/>
      <c r="M28" s="132"/>
      <c r="N28" s="132"/>
      <c r="O28" s="117" t="s">
        <v>124</v>
      </c>
      <c r="P28" s="118"/>
      <c r="Q28" s="112" t="s">
        <v>125</v>
      </c>
      <c r="R28" s="112"/>
      <c r="S28" s="112"/>
      <c r="T28" s="22"/>
      <c r="U28" s="105"/>
    </row>
    <row r="29" spans="1:21" x14ac:dyDescent="0.25">
      <c r="A29" s="106"/>
      <c r="B29" s="86"/>
      <c r="C29" s="87"/>
      <c r="D29" s="103"/>
      <c r="E29" s="101"/>
      <c r="F29" s="101"/>
      <c r="G29" s="101"/>
      <c r="H29" s="101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1">
    <mergeCell ref="A1:U1"/>
    <mergeCell ref="A2:A29"/>
    <mergeCell ref="B2:G2"/>
    <mergeCell ref="U2:U5"/>
    <mergeCell ref="T3:T5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L10:R13"/>
    <mergeCell ref="E14:H14"/>
    <mergeCell ref="E16:H16"/>
    <mergeCell ref="O27:P27"/>
    <mergeCell ref="O28:P28"/>
    <mergeCell ref="L16:R19"/>
    <mergeCell ref="E17:H17"/>
    <mergeCell ref="E18:H18"/>
    <mergeCell ref="E19:H19"/>
    <mergeCell ref="E20:H21"/>
    <mergeCell ref="K28:N28"/>
    <mergeCell ref="B28:C29"/>
    <mergeCell ref="E3:G3"/>
    <mergeCell ref="E4:G4"/>
    <mergeCell ref="A30:U30"/>
    <mergeCell ref="B25:D25"/>
    <mergeCell ref="B26:C27"/>
    <mergeCell ref="D26:D27"/>
    <mergeCell ref="E26:H27"/>
    <mergeCell ref="D28:D29"/>
    <mergeCell ref="E28:H29"/>
    <mergeCell ref="U7:U29"/>
    <mergeCell ref="B8:D24"/>
    <mergeCell ref="K27:N27"/>
    <mergeCell ref="Q27:S27"/>
    <mergeCell ref="Q28:S28"/>
    <mergeCell ref="E15:H15"/>
  </mergeCells>
  <hyperlinks>
    <hyperlink ref="B8:D24" r:id="rId1" display="PHOTO HERE" xr:uid="{429ACC56-3F7C-4EB6-9A6D-152841FE27B8}"/>
    <hyperlink ref="L16:R19" r:id="rId2" display="Junior Season: MAX PREPS" xr:uid="{B9034BBC-FF92-4E1A-BB12-53C9146763CE}"/>
    <hyperlink ref="A30:U30" r:id="rId3" display="MVPSportsCamps.com" xr:uid="{D5C0B65B-06BA-40FA-895A-E01466765D2F}"/>
    <hyperlink ref="L10:R13" r:id="rId4" display="Full Junior Season: HUDL" xr:uid="{C6147A79-9A31-4A13-B80A-7110D8413606}"/>
    <hyperlink ref="A1:U1" location="'MEN PROFILES'!A1" display="Back to Elite Athlete List" xr:uid="{59035B8A-8DB7-449C-99E0-8A7AB4350D34}"/>
  </hyperlinks>
  <pageMargins left="0.7" right="0.7" top="0.75" bottom="0.75" header="0.3" footer="0.3"/>
  <pageSetup orientation="portrait" r:id="rId5"/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8D217-028C-4D2A-8B4E-7E7D56A4C0BB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PROFILES'!A23</f>
        <v>19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PROFILES'!AB23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9509D736-586E-4F25-85BB-C6F88F773B5D}"/>
    <hyperlink ref="A30:U30" r:id="rId2" display="MVPSportsCamps.com" xr:uid="{EFDA2B4D-9203-45FF-9A75-6D93F200A0A5}"/>
    <hyperlink ref="A1:U1" location="'MEN PROFILES'!A1" display="Back to Elite Athlete List" xr:uid="{D8565383-9C7D-4C72-B007-2488692F276D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3AF38-88D0-4C39-BC03-4C3385B88BC3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PROFILES'!A24</f>
        <v>20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PROFILES'!AB24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EA629883-992F-4EDA-96A4-D4CDA77C55A1}"/>
    <hyperlink ref="A30:U30" r:id="rId2" display="MVPSportsCamps.com" xr:uid="{0055D627-8527-40DC-8B4C-ACB2B42C999D}"/>
    <hyperlink ref="A1:U1" location="'MEN PROFILES'!A1" display="Back to Elite Athlete List" xr:uid="{952EEAAA-830E-429E-8AD6-51DE3DD3A168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D9EBF-E58E-4246-8E6F-0BD12E153A4D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PROFILES'!A25</f>
        <v>21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PROFILES'!AB25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4EE7AF3F-8567-426E-B58A-057C90383D76}"/>
    <hyperlink ref="A30:U30" r:id="rId2" display="MVPSportsCamps.com" xr:uid="{1FD172AC-87E3-4A9E-8079-02594FE7D7A5}"/>
    <hyperlink ref="A1:U1" location="'MEN PROFILES'!A1" display="Back to Elite Athlete List" xr:uid="{19B525B2-4109-43F5-A27D-9921440F6BFE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29B07-F386-48F2-B68D-ABE3E68ACE58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PROFILES'!A26</f>
        <v>22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PROFILES'!AB26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4373E93C-7EDF-479B-8F7E-90A68452D595}"/>
    <hyperlink ref="A30:U30" r:id="rId2" display="MVPSportsCamps.com" xr:uid="{A3A968CE-BDF2-4D38-8370-124E9ECEC64E}"/>
    <hyperlink ref="A1:U1" location="'MEN PROFILES'!A1" display="Back to Elite Athlete List" xr:uid="{B74A115B-DCF8-4179-92DE-A7B28CED334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B153C-1C0A-4BA5-BC93-4F0618425FDD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PROFILES'!A27</f>
        <v>23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PROFILES'!AB27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57970C60-D499-47CF-AD2F-BA169716107D}"/>
    <hyperlink ref="A30:U30" r:id="rId2" display="MVPSportsCamps.com" xr:uid="{81668775-6AF3-4C03-9E73-A138DF6CA12B}"/>
    <hyperlink ref="A1:U1" location="'MEN PROFILES'!A1" display="Back to Elite Athlete List" xr:uid="{2CDAC7D3-E3E8-4267-A6C1-65DE1E7DF851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0A312-E1D3-4805-840D-197E6A71A267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PROFILES'!A28</f>
        <v>24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PROFILES'!AB28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3F17DC42-ACF1-420D-A998-C6E6AF42DB8B}"/>
    <hyperlink ref="A30:U30" r:id="rId2" display="MVPSportsCamps.com" xr:uid="{2DE13412-73D5-4219-BAB5-23394FF1E769}"/>
    <hyperlink ref="A1:U1" location="'MEN PROFILES'!A1" display="Back to Elite Athlete List" xr:uid="{CB53D69B-9FB0-4C94-B558-71DBD280F53E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B147A-EAC3-41DC-BC51-CE860A48B9DC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PROFILES'!A29</f>
        <v>25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PROFILES'!AB29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8B56760D-C509-4DD3-A064-0EC13B5112B4}"/>
    <hyperlink ref="A30:U30" r:id="rId2" display="MVPSportsCamps.com" xr:uid="{BAB83502-49FC-4A79-831F-C36811300B2D}"/>
    <hyperlink ref="A1:U1" location="'MEN PROFILES'!A1" display="Back to Elite Athlete List" xr:uid="{33D4C925-1E04-4C87-97D6-E4784233DB0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3933B-D07D-4668-95A8-C07B180893AA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PROFILES'!A6</f>
        <v>2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28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PROFILES'!AB6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E7:H7"/>
    <mergeCell ref="I7:I29"/>
    <mergeCell ref="E24:H25"/>
    <mergeCell ref="E20:H21"/>
    <mergeCell ref="A1:U1"/>
    <mergeCell ref="A2:A29"/>
    <mergeCell ref="B2:G2"/>
    <mergeCell ref="U2:U5"/>
    <mergeCell ref="T3:T5"/>
    <mergeCell ref="B5:F5"/>
    <mergeCell ref="B6:U6"/>
    <mergeCell ref="B7:D7"/>
    <mergeCell ref="K27:N27"/>
    <mergeCell ref="O27:P27"/>
    <mergeCell ref="Q27:S27"/>
    <mergeCell ref="K28:N28"/>
    <mergeCell ref="O28:P28"/>
    <mergeCell ref="Q28:S28"/>
    <mergeCell ref="L10:R13"/>
    <mergeCell ref="E14:H14"/>
    <mergeCell ref="E15:H15"/>
    <mergeCell ref="E16:H16"/>
    <mergeCell ref="L16:R19"/>
    <mergeCell ref="E17:H17"/>
    <mergeCell ref="E18:H18"/>
    <mergeCell ref="E19:H19"/>
    <mergeCell ref="E3:G3"/>
    <mergeCell ref="E4:G4"/>
    <mergeCell ref="A30:U30"/>
    <mergeCell ref="B25:D25"/>
    <mergeCell ref="B26:C27"/>
    <mergeCell ref="D26:D27"/>
    <mergeCell ref="E26:H27"/>
    <mergeCell ref="B28:C28"/>
    <mergeCell ref="D28:D29"/>
    <mergeCell ref="E28:H29"/>
    <mergeCell ref="B29:C29"/>
    <mergeCell ref="U7:U29"/>
    <mergeCell ref="B8:D24"/>
    <mergeCell ref="E22:H23"/>
    <mergeCell ref="L22:R25"/>
    <mergeCell ref="J7:T7"/>
  </mergeCells>
  <hyperlinks>
    <hyperlink ref="B8:D24" r:id="rId1" display="PHOTO HERE" xr:uid="{07A26A13-F4AD-4E17-AE1D-A5E8B493613C}"/>
    <hyperlink ref="A30:U30" r:id="rId2" display="MVPSportsCamps.com" xr:uid="{A49F1B32-AC19-4DC0-A890-472CD8A3073C}"/>
    <hyperlink ref="A1:U1" location="'MEN PROFILES'!A1" display="Back to Elite Athlete List" xr:uid="{9B7B1B98-1605-4BFC-884C-84F82B377D1B}"/>
  </hyperlinks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F9BD3-E684-4DE0-A702-B8A6DD9A3E54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PROFILES'!A7</f>
        <v>3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28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PROFILES'!AB7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1:U1"/>
    <mergeCell ref="A2:A29"/>
    <mergeCell ref="B2:G2"/>
    <mergeCell ref="U2:U5"/>
    <mergeCell ref="T3:T5"/>
    <mergeCell ref="B5:F5"/>
    <mergeCell ref="B6:U6"/>
    <mergeCell ref="B7:D7"/>
    <mergeCell ref="E3:G3"/>
    <mergeCell ref="E4:G4"/>
    <mergeCell ref="E22:H23"/>
    <mergeCell ref="L22:R25"/>
    <mergeCell ref="E24:H25"/>
    <mergeCell ref="E7:H7"/>
    <mergeCell ref="I7:I29"/>
    <mergeCell ref="J7:T7"/>
  </mergeCells>
  <hyperlinks>
    <hyperlink ref="B8:D24" r:id="rId1" display="PHOTO HERE" xr:uid="{50822E38-1292-41D7-8CDB-C95D4FD6DAE4}"/>
    <hyperlink ref="A30:U30" r:id="rId2" display="MVPSportsCamps.com" xr:uid="{3450D263-175C-4E86-BB5A-AAC2EB2F041A}"/>
    <hyperlink ref="A1:U1" location="'MEN PROFILES'!A1" display="Back to Elite Athlete List" xr:uid="{41ED3FCB-AF2D-4786-B0CB-256BCF0832FA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1A6AA-118B-4F71-8F69-A72604FF4A0A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PROFILES'!A8</f>
        <v>4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PROFILES'!AB8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AFF8CC9A-473B-4FA9-9AB2-E05A0DF81398}"/>
    <hyperlink ref="A30:U30" r:id="rId2" display="MVPSportsCamps.com" xr:uid="{DDD407C2-0B42-4AFD-9AAA-9B3FE67432CA}"/>
    <hyperlink ref="A1:U1" location="'MEN PROFILES'!A1" display="Back to Elite Athlete List" xr:uid="{AD659718-CBD5-429A-B5D6-534EB623892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572F-4712-4D08-8708-22D55EB74FBC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PROFILES'!A9</f>
        <v>5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PROFILES'!AB9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18501090-58FF-4284-BDCF-2A400F18719A}"/>
    <hyperlink ref="A30:U30" r:id="rId2" display="MVPSportsCamps.com" xr:uid="{12D387E0-3EFA-4FB7-8E36-AC82589DA2C0}"/>
    <hyperlink ref="A1:U1" location="'MEN PROFILES'!A1" display="Back to Elite Athlete List" xr:uid="{C4A71116-6CBE-44A5-BC28-088A9B823306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DC41E-529A-4929-9311-D0A5B2660B67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PROFILES'!A10</f>
        <v>6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PROFILES'!AB10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10B559AF-3690-4E0F-A670-1E647C0688F0}"/>
    <hyperlink ref="A30:U30" r:id="rId2" display="MVPSportsCamps.com" xr:uid="{61567401-EE6E-41E6-BD7E-9498A58D9005}"/>
    <hyperlink ref="A1:U1" location="'MEN PROFILES'!A1" display="Back to Elite Athlete List" xr:uid="{9427F56C-E0C0-4B9F-8BA9-36B05E4A7A3E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D2665-E316-4BA5-A7F9-EB31A8FDCEA8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PROFILES'!A11</f>
        <v>7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PROFILES'!AB11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17F2B988-E0CA-495F-A65A-856B0E9F0CA4}"/>
    <hyperlink ref="A30:U30" r:id="rId2" display="MVPSportsCamps.com" xr:uid="{A1314F18-687A-4DB9-827F-5FFC38235C19}"/>
    <hyperlink ref="A1:U1" location="'MEN PROFILES'!A1" display="Back to Elite Athlete List" xr:uid="{60EE5C26-5508-4C1E-9CFB-2DA4F2BE1108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5FBB3-B33B-4732-B242-7F50FDF92318}">
  <dimension ref="A1:U31"/>
  <sheetViews>
    <sheetView workbookViewId="0">
      <selection activeCell="X14" sqref="X14"/>
    </sheetView>
  </sheetViews>
  <sheetFormatPr defaultRowHeight="15" x14ac:dyDescent="0.25"/>
  <cols>
    <col min="1" max="1" width="3" style="4" customWidth="1"/>
    <col min="2" max="2" width="11.42578125" style="4" bestFit="1" customWidth="1"/>
    <col min="3" max="3" width="18.140625" style="31" customWidth="1"/>
    <col min="4" max="4" width="11.85546875" style="31" customWidth="1"/>
    <col min="5" max="5" width="12.7109375" style="31" customWidth="1"/>
    <col min="6" max="7" width="10.7109375" style="31" customWidth="1"/>
    <col min="8" max="8" width="11.140625" style="31" customWidth="1"/>
    <col min="9" max="9" width="6.7109375" style="31" bestFit="1" customWidth="1"/>
    <col min="10" max="10" width="7.28515625" style="31" customWidth="1"/>
    <col min="11" max="11" width="7" style="31" bestFit="1" customWidth="1"/>
    <col min="12" max="12" width="8.140625" style="31" bestFit="1" customWidth="1"/>
    <col min="13" max="14" width="8.140625" style="31" customWidth="1"/>
    <col min="15" max="15" width="9.140625" style="31"/>
    <col min="16" max="16" width="8.7109375" style="31" customWidth="1"/>
    <col min="17" max="17" width="7.140625" style="31" bestFit="1" customWidth="1"/>
    <col min="18" max="18" width="8.140625" style="31" bestFit="1" customWidth="1"/>
    <col min="19" max="19" width="8" style="31" bestFit="1" customWidth="1"/>
    <col min="20" max="20" width="7.85546875" style="31" customWidth="1"/>
    <col min="21" max="21" width="3.42578125" style="4" customWidth="1"/>
    <col min="22" max="16384" width="9.140625" style="4"/>
  </cols>
  <sheetData>
    <row r="1" spans="1:21" ht="15.75" x14ac:dyDescent="0.25">
      <c r="A1" s="190" t="s">
        <v>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2"/>
    </row>
    <row r="2" spans="1:21" ht="46.5" x14ac:dyDescent="0.25">
      <c r="A2" s="136"/>
      <c r="B2" s="137" t="s">
        <v>103</v>
      </c>
      <c r="C2" s="138"/>
      <c r="D2" s="138"/>
      <c r="E2" s="138"/>
      <c r="F2" s="138"/>
      <c r="G2" s="138"/>
      <c r="H2" s="5" t="s">
        <v>46</v>
      </c>
      <c r="I2" s="5" t="s">
        <v>47</v>
      </c>
      <c r="J2" s="5" t="s">
        <v>48</v>
      </c>
      <c r="K2" s="5" t="s">
        <v>49</v>
      </c>
      <c r="L2" s="5" t="s">
        <v>50</v>
      </c>
      <c r="M2" s="6" t="s">
        <v>17</v>
      </c>
      <c r="N2" s="6" t="s">
        <v>18</v>
      </c>
      <c r="O2" s="5" t="s">
        <v>19</v>
      </c>
      <c r="P2" s="5" t="s">
        <v>20</v>
      </c>
      <c r="Q2" s="5" t="s">
        <v>51</v>
      </c>
      <c r="R2" s="5" t="s">
        <v>21</v>
      </c>
      <c r="S2" s="5" t="s">
        <v>22</v>
      </c>
      <c r="T2" s="7" t="s">
        <v>52</v>
      </c>
      <c r="U2" s="136"/>
    </row>
    <row r="3" spans="1:21" ht="15.75" x14ac:dyDescent="0.25">
      <c r="A3" s="105"/>
      <c r="B3" s="7" t="s">
        <v>102</v>
      </c>
      <c r="C3" s="33" t="s">
        <v>2</v>
      </c>
      <c r="D3" s="32" t="s">
        <v>64</v>
      </c>
      <c r="E3" s="88" t="s">
        <v>53</v>
      </c>
      <c r="F3" s="89"/>
      <c r="G3" s="90"/>
      <c r="H3" s="9"/>
      <c r="I3" s="10"/>
      <c r="J3" s="9"/>
      <c r="K3" s="9"/>
      <c r="L3" s="10"/>
      <c r="M3" s="10"/>
      <c r="N3" s="10"/>
      <c r="O3" s="9"/>
      <c r="P3" s="9"/>
      <c r="Q3" s="11"/>
      <c r="R3" s="11"/>
      <c r="S3" s="11"/>
      <c r="T3" s="139">
        <f>SUM(H5+I5+J5+K5+L5+M5+N5+O5+P5+Q5+R5+S5)</f>
        <v>0</v>
      </c>
      <c r="U3" s="105"/>
    </row>
    <row r="4" spans="1:21" ht="15.75" x14ac:dyDescent="0.25">
      <c r="A4" s="105"/>
      <c r="B4" s="50" t="str">
        <f>'MEN PROFILES'!A12</f>
        <v>8 Profile</v>
      </c>
      <c r="C4" s="53">
        <v>0</v>
      </c>
      <c r="D4" s="71">
        <v>0</v>
      </c>
      <c r="E4" s="88" t="s">
        <v>55</v>
      </c>
      <c r="F4" s="91"/>
      <c r="G4" s="92"/>
      <c r="H4" s="12" t="str">
        <f>H5</f>
        <v>0.00</v>
      </c>
      <c r="I4" s="12" t="str">
        <f t="shared" ref="I4:S4" si="0">I5</f>
        <v>0.00</v>
      </c>
      <c r="J4" s="12" t="str">
        <f t="shared" si="0"/>
        <v>0.00</v>
      </c>
      <c r="K4" s="12" t="str">
        <f t="shared" si="0"/>
        <v>0.00</v>
      </c>
      <c r="L4" s="12" t="str">
        <f t="shared" si="0"/>
        <v>0.00</v>
      </c>
      <c r="M4" s="12" t="str">
        <f t="shared" si="0"/>
        <v>0.00</v>
      </c>
      <c r="N4" s="13" t="str">
        <f t="shared" si="0"/>
        <v>0.00</v>
      </c>
      <c r="O4" s="12" t="str">
        <f t="shared" si="0"/>
        <v>0.00</v>
      </c>
      <c r="P4" s="12" t="str">
        <f t="shared" si="0"/>
        <v>0.00</v>
      </c>
      <c r="Q4" s="12" t="str">
        <f t="shared" si="0"/>
        <v>0.00</v>
      </c>
      <c r="R4" s="12" t="str">
        <f t="shared" si="0"/>
        <v>0.00</v>
      </c>
      <c r="S4" s="12" t="str">
        <f t="shared" si="0"/>
        <v>0.00</v>
      </c>
      <c r="T4" s="139"/>
      <c r="U4" s="105"/>
    </row>
    <row r="5" spans="1:21" ht="15.75" hidden="1" x14ac:dyDescent="0.25">
      <c r="A5" s="105"/>
      <c r="B5" s="140" t="s">
        <v>56</v>
      </c>
      <c r="C5" s="140"/>
      <c r="D5" s="140"/>
      <c r="E5" s="141"/>
      <c r="F5" s="141"/>
      <c r="G5" s="8" t="s">
        <v>54</v>
      </c>
      <c r="H5" s="14" t="str">
        <f>IF(H3&gt;77.99, "10", IF(H3&gt;77.49,"9.75",IF(H3&gt;76.99,"9.50",IF(H3&gt;76.49,"9.25",IF(H3&gt;75.99,"9.00",IF(H3&gt;74.99,"8.75",IF(H3&gt;73.99,"8.50",IF(H3&gt;72.99,"8.25",IF(H3&gt;71.99,"8.00",IF(H3&gt;70.99,"7.75",IF(H3&gt;69.99,"7.50",IF(H3&gt;68.99,"7.25",IF(H3&gt;67.99,"7.00",IF(H3&gt;66.99,"6.75",IF(H3&gt;65.99,"6.50",IF(H3&gt;64.99,"6.25",IF(H3&gt;63.99,"6.00",IF(H3&gt;62.99,"5.75",IF(H3&gt;61.99,"5.50",IF(H3&gt;60.99,"5.25",IF(H3&gt;59.99,"5.00",IF(H3&gt;58.99,"4.75",IF(H3&gt;57.99,"4.50",IF(H3&gt;56.99,"4.25",IF(H3&gt;55.99,"4.00",IF(H3&gt;54.99,"3.75",IF(H3&gt;53.99,"3.50",IF(H3&gt;52.99,"3.25",IF(H3&gt;51.99,"3.00",IF(H3&gt;50.99,"2.75",IF(H3&gt;49.99,"2.50",IF(H3&gt;48.99,"2.25",IF(H3&gt;47.99,"2.00",IF(H3&gt;46.99,"1.75",IF(H3&gt;45.99,"1.50",IF(H3&gt;44.99,"1.25",IF(H3&gt;43.99,"1.00",IF(H3&gt;42.99,"0.75",IF(H3&gt;41.99,"0.50",IF(H3&gt;40.99,"0.25",IF(H3&gt;39.99,"0.125",IF(H3&lt;40,"0.00"))))))))))))))))))))))))))))))))))))))))))</f>
        <v>0.00</v>
      </c>
      <c r="I5" s="15" t="str">
        <f>IF(I3&gt;274.99, "10", IF(I3&gt;262.49,"9.75",IF(I3&gt;249.99,"9.50",IF(I3&gt;237.49,"9.25",IF(I3&gt;224.99,"9.00",IF(I3&gt;212.49,"8.75",IF(I3&gt;199.99,"8.50",IF(I3&gt;189.99,"8.25",IF(I3&gt;179.99,"8.00",IF(I3&gt;169.99,"7.75",IF(I3&gt;159.99,"7.50",IF(I3&gt;149.99,"7.25",IF(I3&gt;144.99,"7.00",IF(I3&gt;139.99,"6.75",IF(I3&gt;134.99,"6.50",IF(I3&gt;129.99,"6.25",IF(I3&gt;124.99,"6.00",IF(I3&gt;119.99,"5.75",IF(I3&gt;114.99,"5.50",IF(I3&gt;109.99,"5.25",IF(I3&gt;104.99,"5.00",IF(I3&gt;99.99,"4.75",IF(I3&gt;94.99,"4.50",IF(I3&gt;89.99,"4.25",IF(I3&gt;84.99,"4.00",IF(I3&gt;79.99,"3.75",IF(I3&gt;74.99,"3.50",IF(I3&gt;72.49,"3.25",IF(I3&gt;69.99,"3.00",IF(I3&gt;67.49,"2.75",IF(I3&gt;64.99,"2.50",IF(I3&gt;62.49,"2.25",IF(I3&gt;59.99,"2.00",IF(I3&gt;57.49,"1.75",IF(I3&gt;54.99,"1.50",IF(I3&gt;52.49,"1.25",IF(I3&gt;49.99,"1.00",IF(I3&gt;47.49,"0.75",IF(I3&gt;44.99,"0.50",IF(I3&gt;42.49,"0.25",IF(I3&gt;39.99,"0.125",IF(I3&lt;40,"0.00"))))))))))))))))))))))))))))))))))))))))))</f>
        <v>0.00</v>
      </c>
      <c r="J5" s="15" t="str">
        <f>IF(J3&gt;93.99, "10", IF(J3&gt;92.99,"9.75",IF(J3&gt;91.99,"9.50",IF(J3&gt;90.99,"9.25",IF(J3&gt;89.99,"9.00",IF(J3&gt;87.99,"8.75",IF(J3&gt;85.99,"8.50",IF(J3&gt;84.99,"8.25",IF(J3&gt;83.99,"8.00",IF(J3&gt;82.99,"7.75",IF(J3&gt;81.99,"7.50",IF(J3&gt;80.99,"7.25",IF(J3&gt;79.99,"7.00",IF(J3&gt;78.99,"6.75",IF(J3&gt;77.99,"6.50",IF(J3&gt;76.99,"6.25",IF(J3&gt;75.99,"6.00",IF(J3&gt;74.99,"5.75",IF(J3&gt;73.99,"5.50",IF(J3&gt;72.99,"5.25",IF(J3&gt;71.99,"5.00",IF(J3&gt;70.99,"4.75",IF(J3&gt;69.99,"4.50",IF(J3&gt;68.99,"4.25",IF(J3&gt;67.99,"4.00",IF(J3&gt;66.99,"3.75",IF(J3&gt;65.99,"3.50",IF(J3&gt;64.49,"3.25",IF(J3&gt;63.99,"3.00",IF(J3&gt;62.99,"2.75",IF(J3&gt;61.99,"2.50",IF(J3&gt;60.99,"2.25",IF(J3&gt;59.99,"2.00",IF(J3&gt;58.99,"1.75",IF(J3&gt;57.99,"1.50",IF(J3&gt;56.99,"1.25",IF(J3&gt;55.99,"1.00",IF(J3&gt;54.99,"0.75",IF(J3&gt;53.99,"0.50",IF(J3&gt;52.99,"0.25",IF(J3&gt;51.99,"0.125",IF(J3&lt;52,"0.00"))))))))))))))))))))))))))))))))))))))))))</f>
        <v>0.00</v>
      </c>
      <c r="K5" s="15" t="str">
        <f>IF(K3&gt;81.99, "10", IF(K3&gt;80.99,"9.75",IF(K3&gt;79.99,"9.50",IF(K3&gt;78.99,"9.25",IF(K3&gt;77.99,"9.00",IF(K3&gt;76.99,"8.75",IF(K3&gt;75.99,"8.50",IF(K3&gt;74.99,"8.25",IF(K3&gt;73.99,"8.00",IF(K3&gt;72.99,"7.75",IF(K3&gt;71.99,"7.50",IF(K3&gt;70.99,"7.25",IF(K3&gt;69.99,"7.00",IF(K3&gt;68.99,"6.75",IF(K3&gt;67.99,"6.50",IF(K3&gt;66.99,"6.25",IF(K3&gt;65.99,"6.00",IF(K3&gt;64.99,"5.75",IF(K3&gt;63.99,"5.50",IF(K3&gt;62.99,"5.25",IF(K3&gt;61.99,"5.00",IF(K3&gt;60.99,"4.75",IF(K3&gt;59.99,"4.50",IF(K3&gt;58.99,"4.25",IF(K3&gt;57.99,"4.00",IF(K3&gt;56.99,"3.75",IF(K3&gt;55.99,"3.50",IF(K3&gt;54.49,"3.25",IF(K3&gt;53.99,"3.00",IF(K3&gt;52.99,"2.75",IF(K3&gt;51.99,"2.50",IF(K3&gt;50.99,"2.25",IF(K3&gt;49.99,"2.00",IF(K3&gt;48.99,"1.75",IF(K3&gt;47.99,"1.50",IF(K3&gt;45.99,"1.25",IF(K3&gt;44.99,"1.00",IF(K3&gt;43.99,"0.75",IF(K3&gt;41.99,"0.50",IF(K3&gt;40.99,"0.25",IF(K3&gt;39.99,"0.125",IF(K3&lt;40,"0.00"))))))))))))))))))))))))))))))))))))))))))</f>
        <v>0.00</v>
      </c>
      <c r="L5" s="15" t="str">
        <f>IF(L3&gt;59.99, "10", IF(L3&gt;58.99,"9.75",IF(L3&gt;57.99,"9.50",IF(L3&gt;56.99,"9.25",IF(L3&gt;55.99,"9.00",IF(L3&gt;54.99,"8.75",IF(L3&gt;53.99,"8.50",IF(L3&gt;52.99,"8.25",IF(L3&gt;51.99,"8.00",IF(L3&gt;50.99,"7.75",IF(L3&gt;49.99,"7.50",IF(L3&gt;48.99,"7.25",IF(L3&gt;47.99,"7.00",IF(L3&gt;46.99,"6.75",IF(L3&gt;45.99,"6.50",IF(L3&gt;44.99,"6.25",IF(L3&gt;43.99,"6.00",IF(L3&gt;42.99,"5.75",IF(L3&gt;41.99,"5.50",IF(L3&gt;40.99,"5.25",IF(L3&gt;39.99,"5.00",IF(L3&gt;38.99,"4.75",IF(L3&gt;37.99,"4.50",IF(L3&gt;36.99,"4.25",IF(L3&gt;35.99,"4.00",IF(L3&gt;34.99,"3.75",IF(L3&gt;33.99,"3.50",IF(L3&gt;32.49,"3.25",IF(L3&gt;31.99,"3.00",IF(L3&gt;30.99,"2.75",IF(L3&gt;29.99,"2.50",IF(L3&gt;28.99,"2.25",IF(L3&gt;27.99,"2.00",IF(L3&gt;25.99,"1.75",IF(L3&gt;23.99,"1.50",IF(L3&gt;21.99,"1.25",IF(L3&gt;19.99,"1.00",IF(L3&gt;17.99,"0.75",IF(L3&gt;15.99,"0.50",IF(L3&gt;13.99,"0.25",IF(L3&gt;11.99,"0.125",IF(L3&lt;12,"0.00"))))))))))))))))))))))))))))))))))))))))))</f>
        <v>0.00</v>
      </c>
      <c r="M5" s="15" t="str">
        <f>IF(M3&gt;59.99, "10", IF(M3&gt;58.99,"9.75",IF(M3&gt;57.99,"9.50",IF(M3&gt;56.99,"9.25",IF(M3&gt;55.99,"9.00",IF(M3&gt;54.99,"8.75",IF(M3&gt;53.99,"8.50",IF(M3&gt;52.99,"8.25",IF(M3&gt;51.99,"8.00",IF(M3&gt;50.99,"7.75",IF(M3&gt;49.99,"7.50",IF(M3&gt;48.99,"7.25",IF(M3&gt;47.99,"7.00",IF(M3&gt;46.99,"6.75",IF(M3&gt;45.99,"6.50",IF(M3&gt;44.99,"6.25",IF(M3&gt;43.99,"6.00",IF(M3&gt;42.99,"5.75",IF(M3&gt;41.99,"5.50",IF(M3&gt;40.99,"5.25",IF(M3&gt;39.99,"5.00",IF(M3&gt;38.99,"4.75",IF(M3&gt;37.99,"4.50",IF(M3&gt;36.99,"4.25",IF(M3&gt;35.99,"4.00",IF(M3&gt;34.99,"3.75",IF(M3&gt;33.99,"3.50",IF(M3&gt;32.49,"3.25",IF(M3&gt;31.99,"3.00",IF(M3&gt;30.99,"2.75",IF(M3&gt;29.99,"2.50",IF(M3&gt;28.99,"2.25",IF(M3&gt;27.99,"2.00",IF(M3&gt;25.99,"1.75",IF(M3&gt;23.99,"1.50",IF(M3&gt;21.99,"1.25",IF(M3&gt;19.99,"1.00",IF(M3&gt;17.99,"0.75",IF(M3&gt;15.99,"0.50",IF(M3&gt;13.99,"0.25",IF(M3&gt;11.99,"0.125",IF(M3&lt;12,"0.00"))))))))))))))))))))))))))))))))))))))))))</f>
        <v>0.00</v>
      </c>
      <c r="N5" s="15" t="str">
        <f>IF(M3=0,"0.00",IF(N3&lt;8.801, "10", IF(N3&lt;8.901,"9.75",IF(N3&lt;8.951,"9.50",IF(N3&lt;9.001,"9.25",IF(N3&lt;9.201,"9.00",IF(N3&lt;9.401,"8.75",IF(N3&lt;9.601,"8.50",IF(N3&lt;9.801,"8.25",IF(N3&lt;10.001,"8.00",IF(N3&lt;10.201,"7.75",IF(N3&lt;10.401,"7.50",IF(N3&lt;10.601,"7.25",IF(N3&lt;10.801,"7.00",IF(N3&lt;11.001,"6.75",IF(N3&lt;11.251,"6.50",IF(N3&lt;11.501,"6.25",IF(N3&lt;12.001,"6.00",IF(N3&lt;12.501,"5.75",IF(N3&lt;13.001,"5.50",IF(N3&lt;13.501,"5.25",IF(N3&lt;14.001,"5.00",IF(N3&lt;14.501,"4.75",IF(N3&lt;15.001,"4.50",IF(N3&lt;15.501,"4.25",IF(N3&lt;16.001,"4.00",IF(N3&lt;16.501,"3.75",IF(N3&lt;17.001,"3.50",IF(N3&lt;17.501,"3.25",IF(N3&lt;18.001,"3.00",IF(N3&lt;18.501,"2.75",IF(N3&lt;19.001,"2.50",IF(N3&lt;19.501,"2.25",IF(N3&lt;20.001,"2.00",IF(N3&lt;20.501,"1.75",IF(N3&lt;21.001,"1.50",IF(N3&lt;21.501,"1.25",IF(N3&lt;22.001,"1.00",IF(N3&lt;24.001,"0.75",IF(N3&lt;26.001,"0.50",IF(N3&lt;28.001,"0.25",IF(N3&lt;30.001,"0.125",IF(N3&gt;30,"0.00")))))))))))))))))))))))))))))))))))))))))))</f>
        <v>0.00</v>
      </c>
      <c r="O5" s="15" t="str">
        <f>IF(O3&gt;119.99, "10", IF(O3&gt;117.99,"9.75",IF(O3&gt;115.99,"9.50",IF(O3&gt;113.99,"9.25",IF(O3&gt;111.99,"9.00",IF(O3&gt;109.99,"8.75",IF(O3&gt;107.99,"8.50",IF(O3&gt;105.99,"8.25",IF(O3&gt;103.99,"8.00",IF(O3&gt;101.99,"7.75",IF(O3&gt;99.99,"7.50",IF(O3&gt;97.99,"7.25",IF(O3&gt;95.99,"7.00",IF(O3&gt;93.99,"6.75",IF(O3&gt;91.99,"6.50",IF(O3&gt;89.99,"6.25",IF(O3&gt;87.99,"6.00",IF(O3&gt;85.99,"5.75",IF(O3&gt;83.99,"5.50",IF(O3&gt;81.99,"5.25",IF(O3&gt;79.99,"5.00",IF(O3&gt;77.99,"4.75",IF(O3&gt;75.99,"4.50",IF(O3&gt;73.99,"4.25",IF(O3&gt;71.99,"4.00",IF(O3&gt;69.99,"3.75",IF(O3&gt;67.99,"3.50",IF(O3&gt;65.99,"3.25",IF(O3&gt;63.99,"3.00",IF(O3&gt;61.99,"2.75",IF(O3&gt;59.99,"2.50",IF(O3&gt;58.99,"2.25",IF(O3&gt;57.99,"2.00",IF(O3&gt;56.99,"1.75",IF(O3&gt;55.99,"1.50",IF(O3&gt;54.99,"1.25",IF(O3&gt;53.99,"1.00",IF(O3&gt;52.99,"0.75",IF(O3&gt;51.99,"0.50",IF(O3&gt;50.99,"0.25",IF(O3&gt;49.99,"0.125",IF(O3&lt;50,"0.00"))))))))))))))))))))))))))))))))))))))))))</f>
        <v>0.00</v>
      </c>
      <c r="P5" s="15" t="str">
        <f>IF(P3&gt;81.99, "10", IF(P3&gt;80.99,"9.75",IF(P3&gt;79.99,"9.50",IF(P3&gt;78.99,"9.25",IF(P3&gt;77.99,"9.00",IF(P3&gt;76.99,"8.75",IF(P3&gt;75.99,"8.50",IF(P3&gt;74.99,"8.25",IF(P3&gt;73.99,"8.00",IF(P3&gt;72.99,"7.75",IF(P3&gt;71.99,"7.50",IF(P3&gt;70.99,"7.25",IF(P3&gt;69.99,"7.00",IF(P3&gt;68.99,"6.75",IF(P3&gt;67.99,"6.50",IF(P3&gt;66.99,"6.25",IF(P3&gt;65.99,"6.00",IF(P3&gt;64.99,"5.75",IF(P3&gt;63.99,"5.50",IF(P3&gt;62.99,"5.25",IF(P3&gt;61.99,"5.00",IF(P3&gt;59.99,"4.75",IF(P3&gt;57.99,"4.50",IF(P3&gt;54.99,"4.25",IF(P3&gt;51.99,"4.00",IF(P3&gt;48.99,"3.75",IF(P3&gt;45.99,"3.50",IF(P3&gt;42.99,"3.25",IF(P3&gt;39.99,"3.00",IF(P3&gt;37.99,"2.75",IF(P3&gt;35.99,"2.50",IF(P3&gt;33.99,"2.25",IF(P3&gt;31.99,"2.00",IF(P3&gt;30.99,"1.75",IF(P3&gt;29.99,"1.50",IF(P3&gt;28.99,"1.25",IF(P3&gt;27.99,"1.00",IF(P3&gt;26.99,"0.75",IF(P3&gt;25.99,"0.50",IF(P3&gt;24.99,"0.25",IF(P3&gt;23.99,"0.125",IF(P3&lt;24,"0.00"))))))))))))))))))))))))))))))))))))))))))</f>
        <v>0.00</v>
      </c>
      <c r="Q5" s="15" t="str">
        <f>IF(Q3=0,"0.00",IF(Q3&lt;4.401, "10", IF(Q3&lt;4.451,"9.75",IF(Q3&lt;4.476,"9.50",IF(Q3&lt;4.501,"9.25",IF(Q3&lt;4.601,"9.00",IF(Q3&lt;4.701,"8.75",IF(Q3&lt;4.801,"8.50",IF(Q3&lt;4.901,"8.25",IF(Q3&lt;5.001,"8.00",IF(Q3&lt;5.101,"7.75",IF(Q3&lt;5.201,"7.50",IF(Q3&lt;5.301,"7.25",IF(Q3&lt;5.401,"7.00",IF(Q3&lt;5.501,"6.75",IF(Q3&lt;5.601,"6.50",IF(Q3&lt;5.751,"6.25",IF(Q3&lt;6.001,"6.00",IF(Q3&lt;6.251,"5.75",IF(Q3&lt;6.501,"5.50",IF(Q3&lt;6.751,"5.25",IF(Q3&lt;7.001,"5.00",IF(Q3&lt;7.251,"4.75",IF(Q3&lt;7.501,"4.50",IF(Q3&lt;7.751,"4.25",IF(Q3&lt;8.001,"4.00",IF(Q3&lt;8.251,"3.75",IF(Q3&lt;8.501,"3.50",IF(Q3&lt;8.751,"3.25",IF(Q3&lt;9.001,"3.00",IF(Q3&lt;9.251,"2.75",IF(Q3&lt;9.501,"2.50",IF(Q3&lt;9.751,"2.25",IF(Q3&lt;10.001,"2.00",IF(Q3&lt;10.251,"1.75",IF(Q3&lt;10.501,"1.50",IF(Q3&lt;10.751,"1.25",IF(Q3&lt;11,"1.00",IF(Q3&lt;12.001,"0.75",IF(Q3&lt;13.001,"0.50",IF(Q3&lt;14.001,"0.25",IF(Q3&lt;15.001,"0.125",IF(Q3&gt;15,"0.00")))))))))))))))))))))))))))))))))))))))))))</f>
        <v>0.00</v>
      </c>
      <c r="R5" s="15" t="str">
        <f>IF(Q3=0,"0.00",IF(R3&lt;8.801, "10", IF(R3&lt;8.901,"9.75",IF(R3&lt;8.951,"9.50",IF(R3&lt;9.001,"9.25",IF(R3&lt;9.201,"9.00",IF(R3&lt;9.401,"8.75",IF(R3&lt;9.601,"8.50",IF(R3&lt;9.801,"8.25",IF(R3&lt;10.001,"8.00",IF(R3&lt;10.201,"7.75",IF(R3&lt;10.401,"7.50",IF(R3&lt;10.601,"7.25",IF(R3&lt;10.801,"7.00",IF(R3&lt;11.001,"6.75",IF(R3&lt;11.251,"6.50",IF(R3&lt;11.501,"6.25",IF(R3&lt;12.001,"6.00",IF(R3&lt;12.501,"5.75",IF(R3&lt;13.001,"5.50",IF(R3&lt;13.501,"5.25",IF(R3&lt;14.001,"5.00",IF(R3&lt;14.501,"4.75",IF(R3&lt;15.001,"4.50",IF(R3&lt;15.501,"4.25",IF(R3&lt;16.001,"4.00",IF(R3&lt;16.501,"3.75",IF(R3&lt;17.001,"3.50",IF(R3&lt;17.501,"3.25",IF(R3&lt;18.001,"3.00",IF(R3&lt;18.501,"2.75",IF(R3&lt;19.001,"2.50",IF(R3&lt;19.501,"2.25",IF(R3&lt;20.001,"2.00",IF(R3&lt;20.501,"1.75",IF(R3&lt;21.001,"1.50",IF(R3&lt;21.501,"1.25",IF(R3&lt;22.001,"1.00",IF(R3&lt;24.001,"0.75",IF(R3&lt;26.001,"0.50",IF(R3&lt;28.001,"0.25",IF(R3&lt;30.001,"0.125",IF(R3&gt;30,"0.00")))))))))))))))))))))))))))))))))))))))))))</f>
        <v>0.00</v>
      </c>
      <c r="S5" s="16" t="str">
        <f>IF(Q3=0,"0.00",IF(S3&lt;6.001, "10", IF(S3&lt;6.051,"9.75",IF(S3&lt;6.101,"9.50",IF(S3&lt;6.151,"9.25",IF(S3&lt;6.201,"9.00",IF(S3&lt;6.301,"8.75",IF(S3&lt;6.401,"8.50",IF(S3&lt;6.501,"8.25",IF(S3&lt;6.601,"8.00",IF(S3&lt;6.701,"7.75",IF(S3&lt;6.801,"7.50",IF(S3&lt;6.901,"7.25",IF(S3&lt;7.001,"7.00",IF(S3&lt;7.251,"6.75",IF(S3&lt;7.501,"6.50",IF(S3&lt;7.751,"6.25",IF(S3&lt;8.001,"6.00",IF(S3&lt;8.251,"5.75",IF(S3&lt;8.501,"5.50",IF(S3&lt;8.751,"5.25",IF(S3&lt;9.001,"5.00",IF(S3&lt;9.251,"4.75",IF(S3&lt;9.501,"4.50",IF(S3&lt;9.751,"4.25",IF(S3&lt;10.001,"4.00",IF(S3&lt;10.201,"3.75",IF(S3&lt;10.501,"3.50",IF(S3&lt;10.751,"3.25",IF(S3&lt;11.001,"3.00",IF(S3&lt;11.201,"2.75",IF(S3&lt;11.401,"2.50",IF(S3&lt;11.601,"2.25",IF(S3&lt;11.801,"2.00",IF(S3&lt;12.001,"1.75",IF(S3&lt;12.251,"1.50",IF(S3&lt;12.501,"1.25",IF(S3&lt;13.001,"1.00",IF(S3&lt;13.501,"0.75",IF(S3&lt;14.001,"0.50",IF(S3&lt;14.501,"0.25",IF(S3&lt;15.001,"0.125",IF(S3&gt;15,"0.00")))))))))))))))))))))))))))))))))))))))))))</f>
        <v>0.00</v>
      </c>
      <c r="T5" s="139"/>
      <c r="U5" s="106"/>
    </row>
    <row r="6" spans="1:21" ht="15.75" x14ac:dyDescent="0.25">
      <c r="A6" s="105"/>
      <c r="B6" s="142"/>
      <c r="C6" s="103"/>
      <c r="D6" s="103"/>
      <c r="E6" s="103"/>
      <c r="F6" s="103"/>
      <c r="G6" s="103"/>
      <c r="H6" s="103"/>
      <c r="I6" s="10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03"/>
    </row>
    <row r="7" spans="1:21" ht="18.75" x14ac:dyDescent="0.25">
      <c r="A7" s="105"/>
      <c r="B7" s="144" t="s">
        <v>57</v>
      </c>
      <c r="C7" s="144"/>
      <c r="D7" s="144"/>
      <c r="E7" s="154" t="s">
        <v>58</v>
      </c>
      <c r="F7" s="141"/>
      <c r="G7" s="189"/>
      <c r="H7" s="141"/>
      <c r="I7" s="157"/>
      <c r="J7" s="160" t="s">
        <v>59</v>
      </c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4"/>
    </row>
    <row r="8" spans="1:21" ht="15.75" x14ac:dyDescent="0.25">
      <c r="A8" s="105"/>
      <c r="B8" s="107" t="s">
        <v>60</v>
      </c>
      <c r="C8" s="108"/>
      <c r="D8" s="109"/>
      <c r="E8" s="62" t="s">
        <v>61</v>
      </c>
      <c r="F8" s="17"/>
      <c r="G8" s="62" t="s">
        <v>63</v>
      </c>
      <c r="H8" s="18"/>
      <c r="I8" s="158"/>
      <c r="J8" s="19"/>
      <c r="K8" s="20"/>
      <c r="L8" s="20"/>
      <c r="M8" s="21"/>
      <c r="N8" s="21"/>
      <c r="O8" s="21"/>
      <c r="P8" s="21"/>
      <c r="Q8" s="21"/>
      <c r="R8" s="21"/>
      <c r="S8" s="21"/>
      <c r="T8" s="22"/>
      <c r="U8" s="105"/>
    </row>
    <row r="9" spans="1:21" ht="15.75" thickBot="1" x14ac:dyDescent="0.3">
      <c r="A9" s="105"/>
      <c r="B9" s="108"/>
      <c r="C9" s="108"/>
      <c r="D9" s="109"/>
      <c r="E9" s="62" t="s">
        <v>5</v>
      </c>
      <c r="F9" s="23"/>
      <c r="G9" s="62" t="s">
        <v>4</v>
      </c>
      <c r="H9" s="27"/>
      <c r="I9" s="158"/>
      <c r="J9" s="25"/>
      <c r="K9" s="21"/>
      <c r="L9" s="21"/>
      <c r="M9" s="21"/>
      <c r="N9" s="21"/>
      <c r="O9" s="21"/>
      <c r="P9" s="21"/>
      <c r="Q9" s="21"/>
      <c r="R9" s="21"/>
      <c r="S9" s="21"/>
      <c r="T9" s="22"/>
      <c r="U9" s="105"/>
    </row>
    <row r="10" spans="1:21" ht="19.5" customHeight="1" x14ac:dyDescent="0.25">
      <c r="A10" s="105"/>
      <c r="B10" s="108"/>
      <c r="C10" s="108"/>
      <c r="D10" s="109"/>
      <c r="E10" s="62" t="s">
        <v>6</v>
      </c>
      <c r="F10" s="23"/>
      <c r="G10" s="62" t="s">
        <v>7</v>
      </c>
      <c r="H10" s="24"/>
      <c r="I10" s="158"/>
      <c r="J10" s="25"/>
      <c r="K10" s="21"/>
      <c r="L10" s="176" t="s">
        <v>81</v>
      </c>
      <c r="M10" s="177"/>
      <c r="N10" s="177"/>
      <c r="O10" s="177"/>
      <c r="P10" s="177"/>
      <c r="Q10" s="177"/>
      <c r="R10" s="178"/>
      <c r="S10" s="21"/>
      <c r="T10" s="22"/>
      <c r="U10" s="105"/>
    </row>
    <row r="11" spans="1:21" ht="18.75" customHeight="1" x14ac:dyDescent="0.25">
      <c r="A11" s="105"/>
      <c r="B11" s="108"/>
      <c r="C11" s="108"/>
      <c r="D11" s="109"/>
      <c r="E11" s="63" t="s">
        <v>68</v>
      </c>
      <c r="F11" s="23"/>
      <c r="G11" s="63" t="s">
        <v>70</v>
      </c>
      <c r="H11" s="26"/>
      <c r="I11" s="158"/>
      <c r="J11" s="25"/>
      <c r="K11" s="21"/>
      <c r="L11" s="179"/>
      <c r="M11" s="180"/>
      <c r="N11" s="180"/>
      <c r="O11" s="180"/>
      <c r="P11" s="180"/>
      <c r="Q11" s="180"/>
      <c r="R11" s="181"/>
      <c r="S11" s="21"/>
      <c r="T11" s="22"/>
      <c r="U11" s="105"/>
    </row>
    <row r="12" spans="1:21" ht="15.75" customHeight="1" x14ac:dyDescent="0.25">
      <c r="A12" s="105"/>
      <c r="B12" s="108"/>
      <c r="C12" s="108"/>
      <c r="D12" s="109"/>
      <c r="E12" s="63" t="s">
        <v>71</v>
      </c>
      <c r="F12" s="27"/>
      <c r="G12" s="65" t="s">
        <v>70</v>
      </c>
      <c r="H12" s="34"/>
      <c r="I12" s="158"/>
      <c r="J12" s="25"/>
      <c r="K12" s="21"/>
      <c r="L12" s="179"/>
      <c r="M12" s="180"/>
      <c r="N12" s="180"/>
      <c r="O12" s="180"/>
      <c r="P12" s="180"/>
      <c r="Q12" s="180"/>
      <c r="R12" s="181"/>
      <c r="S12" s="21"/>
      <c r="T12" s="22"/>
      <c r="U12" s="105"/>
    </row>
    <row r="13" spans="1:21" ht="16.5" customHeight="1" thickBot="1" x14ac:dyDescent="0.3">
      <c r="A13" s="105"/>
      <c r="B13" s="108"/>
      <c r="C13" s="108"/>
      <c r="D13" s="108"/>
      <c r="E13" s="64" t="s">
        <v>114</v>
      </c>
      <c r="F13" s="73"/>
      <c r="G13" s="67" t="s">
        <v>127</v>
      </c>
      <c r="H13" s="26"/>
      <c r="I13" s="158"/>
      <c r="J13" s="25"/>
      <c r="K13" s="21"/>
      <c r="L13" s="182"/>
      <c r="M13" s="183"/>
      <c r="N13" s="183"/>
      <c r="O13" s="183"/>
      <c r="P13" s="183"/>
      <c r="Q13" s="183"/>
      <c r="R13" s="184"/>
      <c r="S13" s="21"/>
      <c r="T13" s="22"/>
      <c r="U13" s="105"/>
    </row>
    <row r="14" spans="1:21" ht="18.75" x14ac:dyDescent="0.25">
      <c r="A14" s="105"/>
      <c r="B14" s="108"/>
      <c r="C14" s="108"/>
      <c r="D14" s="108"/>
      <c r="E14" s="144" t="s">
        <v>74</v>
      </c>
      <c r="F14" s="185"/>
      <c r="G14" s="185"/>
      <c r="H14" s="185"/>
      <c r="I14" s="158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2"/>
      <c r="U14" s="105"/>
    </row>
    <row r="15" spans="1:21" ht="15.75" thickBot="1" x14ac:dyDescent="0.3">
      <c r="A15" s="105"/>
      <c r="B15" s="108"/>
      <c r="C15" s="108"/>
      <c r="D15" s="108"/>
      <c r="E15" s="113" t="s">
        <v>75</v>
      </c>
      <c r="F15" s="97"/>
      <c r="G15" s="97"/>
      <c r="H15" s="97"/>
      <c r="I15" s="158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05"/>
    </row>
    <row r="16" spans="1:21" ht="15.75" customHeight="1" x14ac:dyDescent="0.25">
      <c r="A16" s="105"/>
      <c r="B16" s="108"/>
      <c r="C16" s="108"/>
      <c r="D16" s="108"/>
      <c r="E16" s="186"/>
      <c r="F16" s="187"/>
      <c r="G16" s="187"/>
      <c r="H16" s="187"/>
      <c r="I16" s="158"/>
      <c r="J16" s="25"/>
      <c r="K16" s="21"/>
      <c r="L16" s="119" t="s">
        <v>81</v>
      </c>
      <c r="M16" s="120"/>
      <c r="N16" s="120"/>
      <c r="O16" s="120"/>
      <c r="P16" s="120"/>
      <c r="Q16" s="120"/>
      <c r="R16" s="121"/>
      <c r="S16" s="21"/>
      <c r="T16" s="22"/>
      <c r="U16" s="105"/>
    </row>
    <row r="17" spans="1:21" ht="16.5" customHeight="1" x14ac:dyDescent="0.25">
      <c r="A17" s="105"/>
      <c r="B17" s="108"/>
      <c r="C17" s="108"/>
      <c r="D17" s="108"/>
      <c r="E17" s="128" t="s">
        <v>77</v>
      </c>
      <c r="F17" s="97"/>
      <c r="G17" s="97"/>
      <c r="H17" s="97"/>
      <c r="I17" s="158"/>
      <c r="J17" s="25"/>
      <c r="K17" s="21"/>
      <c r="L17" s="122"/>
      <c r="M17" s="123"/>
      <c r="N17" s="123"/>
      <c r="O17" s="123"/>
      <c r="P17" s="123"/>
      <c r="Q17" s="123"/>
      <c r="R17" s="124"/>
      <c r="S17" s="21"/>
      <c r="T17" s="22"/>
      <c r="U17" s="105"/>
    </row>
    <row r="18" spans="1:21" ht="15.75" customHeight="1" x14ac:dyDescent="0.25">
      <c r="A18" s="105"/>
      <c r="B18" s="108"/>
      <c r="C18" s="108"/>
      <c r="D18" s="108"/>
      <c r="E18" s="186"/>
      <c r="F18" s="188"/>
      <c r="G18" s="188"/>
      <c r="H18" s="188"/>
      <c r="I18" s="158"/>
      <c r="J18" s="25"/>
      <c r="K18" s="21"/>
      <c r="L18" s="122"/>
      <c r="M18" s="123"/>
      <c r="N18" s="123"/>
      <c r="O18" s="123"/>
      <c r="P18" s="123"/>
      <c r="Q18" s="123"/>
      <c r="R18" s="124"/>
      <c r="S18" s="21"/>
      <c r="T18" s="22"/>
      <c r="U18" s="105"/>
    </row>
    <row r="19" spans="1:21" ht="15.75" customHeight="1" thickBot="1" x14ac:dyDescent="0.3">
      <c r="A19" s="105"/>
      <c r="B19" s="108"/>
      <c r="C19" s="108"/>
      <c r="D19" s="108"/>
      <c r="E19" s="113" t="s">
        <v>78</v>
      </c>
      <c r="F19" s="130"/>
      <c r="G19" s="130"/>
      <c r="H19" s="130"/>
      <c r="I19" s="158"/>
      <c r="J19" s="25"/>
      <c r="K19" s="21"/>
      <c r="L19" s="125"/>
      <c r="M19" s="126"/>
      <c r="N19" s="126"/>
      <c r="O19" s="126"/>
      <c r="P19" s="126"/>
      <c r="Q19" s="126"/>
      <c r="R19" s="127"/>
      <c r="S19" s="21"/>
      <c r="T19" s="22"/>
      <c r="U19" s="105"/>
    </row>
    <row r="20" spans="1:21" ht="15" customHeight="1" x14ac:dyDescent="0.25">
      <c r="A20" s="105"/>
      <c r="B20" s="108"/>
      <c r="C20" s="108"/>
      <c r="D20" s="108"/>
      <c r="E20" s="172" t="s">
        <v>104</v>
      </c>
      <c r="F20" s="172"/>
      <c r="G20" s="172"/>
      <c r="H20" s="172"/>
      <c r="I20" s="158"/>
      <c r="J20" s="25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05"/>
    </row>
    <row r="21" spans="1:21" ht="15.75" thickBot="1" x14ac:dyDescent="0.3">
      <c r="A21" s="105"/>
      <c r="B21" s="108"/>
      <c r="C21" s="108"/>
      <c r="D21" s="108"/>
      <c r="E21" s="173"/>
      <c r="F21" s="173"/>
      <c r="G21" s="173"/>
      <c r="H21" s="173"/>
      <c r="I21" s="158"/>
      <c r="J21" s="25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05"/>
    </row>
    <row r="22" spans="1:21" ht="15" customHeight="1" x14ac:dyDescent="0.25">
      <c r="A22" s="105"/>
      <c r="B22" s="108"/>
      <c r="C22" s="108"/>
      <c r="D22" s="108"/>
      <c r="E22" s="172" t="s">
        <v>105</v>
      </c>
      <c r="F22" s="172"/>
      <c r="G22" s="172"/>
      <c r="H22" s="172"/>
      <c r="I22" s="158"/>
      <c r="J22" s="25"/>
      <c r="K22" s="21"/>
      <c r="L22" s="145" t="s">
        <v>81</v>
      </c>
      <c r="M22" s="146"/>
      <c r="N22" s="146"/>
      <c r="O22" s="146"/>
      <c r="P22" s="146"/>
      <c r="Q22" s="146"/>
      <c r="R22" s="147"/>
      <c r="S22" s="21"/>
      <c r="T22" s="22"/>
      <c r="U22" s="105"/>
    </row>
    <row r="23" spans="1:21" ht="15.75" customHeight="1" x14ac:dyDescent="0.25">
      <c r="A23" s="105"/>
      <c r="B23" s="108"/>
      <c r="C23" s="108"/>
      <c r="D23" s="108"/>
      <c r="E23" s="173"/>
      <c r="F23" s="173"/>
      <c r="G23" s="173"/>
      <c r="H23" s="173"/>
      <c r="I23" s="158"/>
      <c r="J23" s="25"/>
      <c r="K23" s="21"/>
      <c r="L23" s="148"/>
      <c r="M23" s="149"/>
      <c r="N23" s="149"/>
      <c r="O23" s="149"/>
      <c r="P23" s="149"/>
      <c r="Q23" s="149"/>
      <c r="R23" s="150"/>
      <c r="S23" s="21"/>
      <c r="T23" s="22"/>
      <c r="U23" s="105"/>
    </row>
    <row r="24" spans="1:21" ht="15" customHeight="1" x14ac:dyDescent="0.25">
      <c r="A24" s="105"/>
      <c r="B24" s="108"/>
      <c r="C24" s="108"/>
      <c r="D24" s="108"/>
      <c r="E24" s="172" t="s">
        <v>106</v>
      </c>
      <c r="F24" s="172"/>
      <c r="G24" s="172"/>
      <c r="H24" s="172"/>
      <c r="I24" s="158"/>
      <c r="J24" s="25"/>
      <c r="K24" s="21"/>
      <c r="L24" s="148"/>
      <c r="M24" s="149"/>
      <c r="N24" s="149"/>
      <c r="O24" s="149"/>
      <c r="P24" s="149"/>
      <c r="Q24" s="149"/>
      <c r="R24" s="150"/>
      <c r="S24" s="21"/>
      <c r="T24" s="22"/>
      <c r="U24" s="105"/>
    </row>
    <row r="25" spans="1:21" ht="16.5" customHeight="1" thickBot="1" x14ac:dyDescent="0.3">
      <c r="A25" s="105"/>
      <c r="B25" s="88" t="s">
        <v>52</v>
      </c>
      <c r="C25" s="94"/>
      <c r="D25" s="95"/>
      <c r="E25" s="173"/>
      <c r="F25" s="173"/>
      <c r="G25" s="173"/>
      <c r="H25" s="173"/>
      <c r="I25" s="158"/>
      <c r="J25" s="25"/>
      <c r="K25" s="21"/>
      <c r="L25" s="151"/>
      <c r="M25" s="152"/>
      <c r="N25" s="152"/>
      <c r="O25" s="152"/>
      <c r="P25" s="152"/>
      <c r="Q25" s="152"/>
      <c r="R25" s="153"/>
      <c r="S25" s="21"/>
      <c r="T25" s="22"/>
      <c r="U25" s="105"/>
    </row>
    <row r="26" spans="1:21" ht="15" customHeight="1" x14ac:dyDescent="0.25">
      <c r="A26" s="105"/>
      <c r="B26" s="96" t="s">
        <v>83</v>
      </c>
      <c r="C26" s="96"/>
      <c r="D26" s="98">
        <f>T3</f>
        <v>0</v>
      </c>
      <c r="E26" s="172" t="s">
        <v>107</v>
      </c>
      <c r="F26" s="172"/>
      <c r="G26" s="172"/>
      <c r="H26" s="172"/>
      <c r="I26" s="158"/>
      <c r="J26" s="25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05"/>
    </row>
    <row r="27" spans="1:21" ht="15.75" customHeight="1" x14ac:dyDescent="0.25">
      <c r="A27" s="105"/>
      <c r="B27" s="97"/>
      <c r="C27" s="97"/>
      <c r="D27" s="99"/>
      <c r="E27" s="173"/>
      <c r="F27" s="173"/>
      <c r="G27" s="173"/>
      <c r="H27" s="173"/>
      <c r="I27" s="158"/>
      <c r="J27" s="25"/>
      <c r="K27" s="110" t="s">
        <v>91</v>
      </c>
      <c r="L27" s="110"/>
      <c r="M27" s="110"/>
      <c r="N27" s="110"/>
      <c r="O27" s="111" t="s">
        <v>89</v>
      </c>
      <c r="P27" s="116"/>
      <c r="Q27" s="111" t="s">
        <v>97</v>
      </c>
      <c r="R27" s="111"/>
      <c r="S27" s="111"/>
      <c r="T27" s="22"/>
      <c r="U27" s="105"/>
    </row>
    <row r="28" spans="1:21" ht="15.75" x14ac:dyDescent="0.25">
      <c r="A28" s="105"/>
      <c r="B28" s="96" t="s">
        <v>122</v>
      </c>
      <c r="C28" s="97"/>
      <c r="D28" s="102" t="str">
        <f>'MEN PROFILES'!AB12</f>
        <v>TBD</v>
      </c>
      <c r="E28" s="172" t="s">
        <v>108</v>
      </c>
      <c r="F28" s="172"/>
      <c r="G28" s="172"/>
      <c r="H28" s="172"/>
      <c r="I28" s="158"/>
      <c r="J28" s="25"/>
      <c r="K28" s="131" t="s">
        <v>93</v>
      </c>
      <c r="L28" s="132"/>
      <c r="M28" s="132"/>
      <c r="N28" s="132"/>
      <c r="O28" s="117" t="s">
        <v>90</v>
      </c>
      <c r="P28" s="118"/>
      <c r="Q28" s="112" t="s">
        <v>92</v>
      </c>
      <c r="R28" s="112"/>
      <c r="S28" s="112"/>
      <c r="T28" s="22"/>
      <c r="U28" s="105"/>
    </row>
    <row r="29" spans="1:21" x14ac:dyDescent="0.25">
      <c r="A29" s="106"/>
      <c r="B29" s="174" t="s">
        <v>86</v>
      </c>
      <c r="C29" s="175"/>
      <c r="D29" s="103"/>
      <c r="E29" s="173"/>
      <c r="F29" s="173"/>
      <c r="G29" s="173"/>
      <c r="H29" s="173"/>
      <c r="I29" s="15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106"/>
    </row>
    <row r="30" spans="1:21" x14ac:dyDescent="0.25">
      <c r="A30" s="93" t="s">
        <v>87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 x14ac:dyDescent="0.25">
      <c r="E31" s="2"/>
    </row>
  </sheetData>
  <mergeCells count="42">
    <mergeCell ref="A1:U1"/>
    <mergeCell ref="A2:A29"/>
    <mergeCell ref="B2:G2"/>
    <mergeCell ref="U2:U5"/>
    <mergeCell ref="E3:G3"/>
    <mergeCell ref="T3:T5"/>
    <mergeCell ref="E4:G4"/>
    <mergeCell ref="B5:F5"/>
    <mergeCell ref="B6:U6"/>
    <mergeCell ref="B7:D7"/>
    <mergeCell ref="E22:H23"/>
    <mergeCell ref="L22:R25"/>
    <mergeCell ref="E24:H25"/>
    <mergeCell ref="E7:H7"/>
    <mergeCell ref="I7:I29"/>
    <mergeCell ref="J7:T7"/>
    <mergeCell ref="E26:H27"/>
    <mergeCell ref="L10:R13"/>
    <mergeCell ref="E14:H14"/>
    <mergeCell ref="E15:H15"/>
    <mergeCell ref="E16:H16"/>
    <mergeCell ref="L16:R19"/>
    <mergeCell ref="E17:H17"/>
    <mergeCell ref="E18:H18"/>
    <mergeCell ref="E19:H19"/>
    <mergeCell ref="K27:N27"/>
    <mergeCell ref="A30:U30"/>
    <mergeCell ref="Q27:S27"/>
    <mergeCell ref="B28:C28"/>
    <mergeCell ref="D28:D29"/>
    <mergeCell ref="E28:H29"/>
    <mergeCell ref="K28:N28"/>
    <mergeCell ref="O28:P28"/>
    <mergeCell ref="Q28:S28"/>
    <mergeCell ref="B29:C29"/>
    <mergeCell ref="O27:P27"/>
    <mergeCell ref="U7:U29"/>
    <mergeCell ref="B8:D24"/>
    <mergeCell ref="E20:H21"/>
    <mergeCell ref="B25:D25"/>
    <mergeCell ref="B26:C27"/>
    <mergeCell ref="D26:D27"/>
  </mergeCells>
  <hyperlinks>
    <hyperlink ref="B8:D24" r:id="rId1" display="PHOTO HERE" xr:uid="{910353BD-DB02-45DF-9BA0-CDDD0D3895AC}"/>
    <hyperlink ref="A30:U30" r:id="rId2" display="MVPSportsCamps.com" xr:uid="{8A33D91B-02F1-445B-9930-BAB84C996386}"/>
    <hyperlink ref="A1:U1" location="'MEN PROFILES'!A1" display="Back to Elite Athlete List" xr:uid="{CA703FA5-2B17-44AD-A7F8-D7AB63E7708D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MEN PROFILES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Nelson</dc:creator>
  <cp:lastModifiedBy>Ron Nelson</cp:lastModifiedBy>
  <dcterms:created xsi:type="dcterms:W3CDTF">2020-09-14T14:53:33Z</dcterms:created>
  <dcterms:modified xsi:type="dcterms:W3CDTF">2021-07-04T03:00:17Z</dcterms:modified>
</cp:coreProperties>
</file>